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4.24" sheetId="20" r:id="rId1"/>
  </sheets>
  <definedNames>
    <definedName name="_xlnm._FilterDatabase" localSheetId="0" hidden="1">'4.24'!$A$6:$AU$39</definedName>
    <definedName name="_xlnm.Print_Area" localSheetId="0">'4.24'!$A$1:$Z$39</definedName>
    <definedName name="_xlnm.Print_Titles" localSheetId="0">'4.24'!$4:$6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<sst xmlns="http://schemas.openxmlformats.org/spreadsheetml/2006/main" count="239" uniqueCount="147">
  <si>
    <t>附件</t>
  </si>
  <si>
    <t>宝鸡市凤翔区2026年第一批中省财政常态化帮扶资金拟实施项目计划明细表</t>
  </si>
  <si>
    <t>单位：万元</t>
  </si>
  <si>
    <t>项目类型</t>
  </si>
  <si>
    <t>项目名称</t>
  </si>
  <si>
    <t>项目内容及建设规模</t>
  </si>
  <si>
    <t>建设期限
（起止时间）</t>
  </si>
  <si>
    <t>绩效目标</t>
  </si>
  <si>
    <t>项目个数</t>
  </si>
  <si>
    <t>项目实施地点</t>
  </si>
  <si>
    <t>脱贫村（是/否）</t>
  </si>
  <si>
    <t>重点帮扶镇（是/否）</t>
  </si>
  <si>
    <t>重点帮扶村（是/否）</t>
  </si>
  <si>
    <t>直接受益脱贫人口（含监测对象）</t>
  </si>
  <si>
    <t>受益总人口</t>
  </si>
  <si>
    <t>资金投入（万元）</t>
  </si>
  <si>
    <t>项目
实施
单位</t>
  </si>
  <si>
    <t>行业主管部门</t>
  </si>
  <si>
    <t>财政资金
支持环节</t>
  </si>
  <si>
    <t>项目
负责人</t>
  </si>
  <si>
    <t>合计</t>
  </si>
  <si>
    <t>财政衔接资金</t>
  </si>
  <si>
    <t>其它资金投入</t>
  </si>
  <si>
    <t>镇</t>
  </si>
  <si>
    <t>村</t>
  </si>
  <si>
    <t>户数</t>
  </si>
  <si>
    <t>人数</t>
  </si>
  <si>
    <t>小计</t>
  </si>
  <si>
    <t>中央</t>
  </si>
  <si>
    <t>省级</t>
  </si>
  <si>
    <t>市级</t>
  </si>
  <si>
    <t>县级</t>
  </si>
  <si>
    <t>总 计</t>
  </si>
  <si>
    <t>一、产业发展</t>
  </si>
  <si>
    <t>1.生产项目</t>
  </si>
  <si>
    <t>①种植业基地(种植业)</t>
  </si>
  <si>
    <t>2026年监测户特色种养殖项目</t>
  </si>
  <si>
    <t>依据《中共宝鸡市凤翔区委实施乡村振兴战略领导小组办公室关于明确财政衔接推进乡村振兴补助资金产业奖补有关政策的通知》宝凤乡振办发[2021]17号文件要求，扶持监测户发展特色种植业面积50亩、养殖畜禽200头（只）。</t>
  </si>
  <si>
    <t>2026年4-12月</t>
  </si>
  <si>
    <t>产权归属：受益户              
扶持监测户发展种植、养殖产业和产业提质增效，增加监测户产业收入500-1000元/户，巩固拓展产业扶贫成效，防止返贫。</t>
  </si>
  <si>
    <t>全区各镇</t>
  </si>
  <si>
    <t>全区相关村</t>
  </si>
  <si>
    <t>/</t>
  </si>
  <si>
    <t>各镇人民政府</t>
  </si>
  <si>
    <t>区农业农村局</t>
  </si>
  <si>
    <t>补助</t>
  </si>
  <si>
    <t>辛晓锋</t>
  </si>
  <si>
    <t>2026年长青镇高嘴头村特色产业（长青大葱）育苗基地项目</t>
  </si>
  <si>
    <r>
      <rPr>
        <sz val="12"/>
        <rFont val="仿宋_GB2312"/>
        <charset val="134"/>
      </rPr>
      <t>经营方式:自主经营 
新建6000平方米高端玻璃智能连栋温室大棚一座内容包括：
（一）主体结构工程（筑牢项目根基）1.骨架系统；采用 Q235 热浸镀锌钢骨架，主立柱 150×150×3mm（埋深 1.2m，超宝鸡冻土层）、侧立柱 100×100×2.5mm、拱杆 80×40×2.5mm，锌层厚度≥80μm，抗腐蚀、抗老化，保障 25 年以上使用寿命，满足抗风 11 级、抗雪 0.5kN/</t>
    </r>
    <r>
      <rPr>
        <sz val="12"/>
        <rFont val="宋体"/>
        <charset val="134"/>
      </rPr>
      <t>㎡</t>
    </r>
    <r>
      <rPr>
        <sz val="12"/>
        <rFont val="仿宋_GB2312"/>
        <charset val="134"/>
      </rPr>
      <t>荷载要求。 2. 覆盖系统：四周墙体用 4+9A+4 中空 Low-E 钢化玻璃（透光≥90%、保温防结露），顶部用 10mm 中空防流滴 PC 阳光板（抗冲击、耐紫外线），顶部设 15% 面积三角电动天窗（启闭≥45°），保障采光与通风。 3. 基础工程：C30 钢筋混凝土独立基础（80×80×100cm）+ 地梁衔接，内置 Φ16 钢筋骨架，预埋件定位误差≤3mm；内部铺 1.5mm HDPE 防渗膜，防水肥下渗，基础埋深≥1.2m，防冬季冻胀。
（二）功能分区建设（聚焦双核心功能） 1. 精品大葱种植区（3000</t>
    </r>
    <r>
      <rPr>
        <sz val="12"/>
        <rFont val="宋体"/>
        <charset val="134"/>
      </rPr>
      <t>㎡</t>
    </r>
    <r>
      <rPr>
        <sz val="12"/>
        <rFont val="仿宋_GB2312"/>
        <charset val="134"/>
      </rPr>
      <t>）：配置移动苗床、精准滴灌系统、CO</t>
    </r>
    <r>
      <rPr>
        <sz val="12"/>
        <rFont val="Times New Roman"/>
        <charset val="134"/>
      </rPr>
      <t>₂</t>
    </r>
    <r>
      <rPr>
        <sz val="12"/>
        <rFont val="仿宋_GB2312"/>
        <charset val="134"/>
      </rPr>
      <t>增施设备，配套电动培土装置与采收输送线， 2. 科研育苗区（1500</t>
    </r>
    <r>
      <rPr>
        <sz val="12"/>
        <rFont val="宋体"/>
        <charset val="134"/>
      </rPr>
      <t>㎡</t>
    </r>
    <r>
      <rPr>
        <sz val="12"/>
        <rFont val="仿宋_GB2312"/>
        <charset val="134"/>
      </rPr>
      <t>）：搭建 3 层穴盘育苗架、配置基质消毒机、全自动穴盘播种机，配套全光谱 LED 补光灯。 3. 配套功能区（800</t>
    </r>
    <r>
      <rPr>
        <sz val="12"/>
        <rFont val="宋体"/>
        <charset val="134"/>
      </rPr>
      <t>㎡</t>
    </r>
    <r>
      <rPr>
        <sz val="12"/>
        <rFont val="仿宋_GB2312"/>
        <charset val="134"/>
      </rPr>
      <t>）：建设物联网控制室、农业实验室等，配套水肥储液罐、农机具存放区。 4. 缓冲通道区（700</t>
    </r>
    <r>
      <rPr>
        <sz val="12"/>
        <rFont val="宋体"/>
        <charset val="134"/>
      </rPr>
      <t>㎡</t>
    </r>
    <r>
      <rPr>
        <sz val="12"/>
        <rFont val="仿宋_GB2312"/>
        <charset val="134"/>
      </rPr>
      <t>）：设置人员与物流缓冲通道，配套风幕机、消毒通道、物流传送带。 
 （三）智能系统建设（核心技术支撑） 1. 智能环境控制系统：配置 6 台地源热泵，适配冬夏温控需求；配套外遮阳、内保温幕、45 台环流风机、36 台轴流风机 + 75</t>
    </r>
    <r>
      <rPr>
        <sz val="12"/>
        <rFont val="宋体"/>
        <charset val="134"/>
      </rPr>
      <t>㎡</t>
    </r>
    <r>
      <rPr>
        <sz val="12"/>
        <rFont val="仿宋_GB2312"/>
        <charset val="134"/>
      </rPr>
      <t>水帘， 2. 智能水肥一体化系统：配备 3 台物联网水肥一体机，配套储液罐、双级过滤器、内镶贴片式滴灌带。 3. 智能监测与控制系统：布设温湿度、光照、CO</t>
    </r>
    <r>
      <rPr>
        <sz val="12"/>
        <rFont val="Times New Roman"/>
        <charset val="134"/>
      </rPr>
      <t>₂</t>
    </r>
    <r>
      <rPr>
        <sz val="12"/>
        <rFont val="仿宋_GB2312"/>
        <charset val="134"/>
      </rPr>
      <t>、土壤三参数等各类传感器 200 余台，搭配工业级 PLC 控制器、5G 通信模块、云端服务器。 4. AI 病虫害预警系统：安装 30 台 4K 高清摄像头 + AI 图像识别终端。 
（四）配套工程建设（运维保障） 1. 电力工程：总供电容量 300kW，配备 100kW 备用发电机。 2. 给排水工程：接入市政自来水，配套 100m</t>
    </r>
    <r>
      <rPr>
        <sz val="12"/>
        <rFont val="宋体"/>
        <charset val="134"/>
      </rPr>
      <t>³</t>
    </r>
    <r>
      <rPr>
        <sz val="12"/>
        <rFont val="仿宋_GB2312"/>
        <charset val="134"/>
      </rPr>
      <t xml:space="preserve"> 储水罐；建设四周明沟 + 内部暗管排水系统，配备小型污水处理设备，灌溉尾水处理后循环利用，实现水资源闭环。 3. 消防安防工程：配备 60 具干粉灭火器、3 个消防栓，布设 20 台监控摄像头、6 对红外对射报警器，配套应急照明与指示牌。 4. 场地配套：温室周边建 4m 宽水泥道路，单元间设 2m 宽步道；西侧设 4m 主入口、东侧设 3m 物流入口。采购蔬菜钵苗播种机（2BP-300）2台；采购小型平模颗粒剂(SKJ-150)2台。</t>
    </r>
  </si>
  <si>
    <t>2026年1-12月</t>
  </si>
  <si>
    <t>产权归属：高嘴头村股份经济合作社  
资产管护主体：高嘴头村股份经济合作社
联农带农机制：带动生产、就业务工
绩效目标：项目建成后，预期村集体经济年收入100万元，净利润达27万元，村集体经济收益与重点帮扶群体按4:6进行差异化分配。带动周边群众400余人次（其中重点帮扶群体200余人），通过务工（普通工人每人每天80元）平均增加收入5000元/年，激发村级集体经济组织规模化发展产业的积极性，多渠道让集体经济组织增收。
运营方案：项目建成后，由村集体负责具体运营，主要用于大葱育苗，向周边出售，目前市场较好，项目效益前景好。</t>
  </si>
  <si>
    <t>长青镇</t>
  </si>
  <si>
    <t>高嘴头村</t>
  </si>
  <si>
    <t>是</t>
  </si>
  <si>
    <t>否</t>
  </si>
  <si>
    <t>长青镇人民政府</t>
  </si>
  <si>
    <t>购置材料和工程建设</t>
  </si>
  <si>
    <t>史国强</t>
  </si>
  <si>
    <t>2.加工流通项目</t>
  </si>
  <si>
    <t>①农产品仓储保鲜冷链基础设施建设</t>
  </si>
  <si>
    <t>2026年虢王镇九家庄村红薯及农产品分拣仓储项目</t>
  </si>
  <si>
    <t>经营方式：自主经营
1.新建钢框架结构库房1座，长42米，宽10米，檐口高度8.4米。（1）采用Q355B型钢材，结构安全等级二级，设计使用年限50年；（2）墙体采用200厚蒸压粉煤灰加气混凝土砌块，M5混合砂浆砌筑；（3）墙身防潮层在室内地坪下约60处做20厚1：2水泥砂浆内加3-5%防水剂；（4）屋面防水等级为Ⅱ级，4厚SBS改性沥青(聚胎酯型)防水卷材。
2.新建门式钢架结构罩棚1座，长55米，宽39.5米，檐口高度9.15米。（1）采用Q355B型钢材，屋面采用夹心钢板屋面，厚度不低于0.6mm，表面涂刷抗腐蚀、抗紫外线涂层，延长使用寿命；（2）设置采光带，间距5米，采用透明钢板结构安全等级二级，设计使用年限50年，耐火等级二级，屋面防水等级为I级，一道设防，屋面钢板自防水；（3）钢构罩棚采用局部开放式设计，红薯功能仓储库所在位置三侧采用100厚岩棉夹芯墙面板外板自带色。
3.新建红薯功能仓储库6间，单间规格长11米，宽9米，高度7米。（1）库房拟采用聚氨酯双面冷库机制板，墙体及顶面板150mm厚，地面采用聚氨酯保温层+防潮层+混凝土面层，厚度180mm，防止地面结露、结冰；出入口安装密封保温门，配备门帘，减少冷气流失；（2）分温控制，糖化库温度控制在10-15℃，相对湿度控制在60-70%，适配红薯周转糖化需求；气调库温度控制在0-5℃，主要用于高品质红薯、精细蔬菜的长期保鲜，最大限度减少产后损耗；中温库温度控制在5-10℃主要用于红薯、普通蔬菜的保鲜仓储，延长保鲜期。（3）气调及制冷设计：每间气调库配备1套专用气调制冷机组，结合气调设备（制氮机、二氧化碳脱除机），实现库内气体浓度、温度、湿度的自动控制，配备气体浓度监测仪、温湿度监测仪，实时监测库内各项参数，通过控制系统自动调整，确保保鲜效果。
4.硬化场地4366平方米，长74米、宽59米，厚度10cm混凝土；配套给排水管道240米及其他配套设施。</t>
  </si>
  <si>
    <t>产权归属：九家庄村股份经济合作社
资产管护主体：九家庄村股份经济合作社
联农带农机制：就业务工、收益分红
绩效目标：项目建成后，股份经济合作社年收益8万元，可进一步完善九家庄村红薯产业设施，改善全镇红薯生产条件，带动众20余人就近务工，年收入增加3000-5000元，全村580户通过分红方式户均约增加60元。</t>
  </si>
  <si>
    <t>虢王镇</t>
  </si>
  <si>
    <t>九家庄村</t>
  </si>
  <si>
    <t>虢王镇人民政府</t>
  </si>
  <si>
    <t>购置设备和工程建设</t>
  </si>
  <si>
    <t>景亚岐</t>
  </si>
  <si>
    <t>4</t>
  </si>
  <si>
    <t>2026年陈村镇料地村股份经济合作社高粱烘干补充项目</t>
  </si>
  <si>
    <t>1.新建长42米、宽26米、高8米，面积1092平方米湿粮堆放钢构库房一座；
2.新建长13米，宽15米，高8米，面积195平方米湿粮堆放钢构库房一座；
3.硬化场地长10米、宽27米，厚10公分面积270平方米；长22米，宽15米，厚10公分面积330平方米，总计600平方米。</t>
  </si>
  <si>
    <t>2026年5-12月</t>
  </si>
  <si>
    <t>产权归属:料地村股份经济合作社 
资产管护主体：料地村股份经济合作社 
联农带农机制：带动生产 收益分红  
绩效目标：项目建成后，由料地村股份经济合作社直接运营，用于粮食烘干塔的湿粮堆放，扩大运营规模，直接或间接带动10余名脱贫人口（含监测对象）就业，人均增收3000元，同时村股份经济合作社年收益增加30余万元，年底按照差异化分红方式，全村脱贫人口（含监测对象）户均分红增加200元，一般户分红户均增加50--80元。</t>
  </si>
  <si>
    <t>陈村镇</t>
  </si>
  <si>
    <t>料地村</t>
  </si>
  <si>
    <t>陈村镇人民政府</t>
  </si>
  <si>
    <t>陈俊杰</t>
  </si>
  <si>
    <t>②加工业</t>
  </si>
  <si>
    <t>2026年长青镇石头坡村股份经济合作社大葱初加工项目</t>
  </si>
  <si>
    <r>
      <rPr>
        <sz val="12"/>
        <rFont val="仿宋_GB2312"/>
        <charset val="134"/>
      </rPr>
      <t>经营方式:自主经营 
修建1500</t>
    </r>
    <r>
      <rPr>
        <sz val="12"/>
        <rFont val="宋体"/>
        <charset val="134"/>
      </rPr>
      <t>㎡</t>
    </r>
    <r>
      <rPr>
        <sz val="12"/>
        <rFont val="仿宋_GB2312"/>
        <charset val="134"/>
      </rPr>
      <t>大葱加工车间一座，大葱加工操作台120米，200吨蔬菜保鲜库一座，购买BMVF37型空气压缩机组2台，PE200管道安装200米，气枪及输气管100套，大葱储存专用轻钢架子300套，大葱装袋及自动切叶机20台，皮带运输机及沟槽120米，5吨电动起重设备1台，车间转运架120套。</t>
    </r>
  </si>
  <si>
    <t>产权归属：石头坡村股份经济合作社
资产管护主体：石头坡村股份经济合作社  
联农带农机制：收益分红、产业发展                              绩效目标：该项目实施后，可壮大村级集体经济组织，带动周边群众300余人次（其中重点帮扶群体200余人）通过务工（普通工人每人每天70元，技术工人、部分重点帮扶群体150元每人每天）平均增加收入5000元/年，预计大葱年销售量提高15%，村级集体预计年增收150余万元，按照差异化方式进行分红户均分红50元。激发村级集体经济组织规模化发展产业的积极性，多渠道让集体经济组织增收。
运营方案：项目建成后，由村集体负责具体运营，主要用于大葱育苗，向周边出售，目前市场较好，项目效益前景好。</t>
  </si>
  <si>
    <t>石头坡村</t>
  </si>
  <si>
    <t>2026年横水镇尹稼坞村股份经济合作社剁椒生产线及加工车间项目</t>
  </si>
  <si>
    <r>
      <rPr>
        <sz val="12"/>
        <rFont val="仿宋_GB2312"/>
        <charset val="134"/>
      </rPr>
      <t>经营方式:自主经营 
设备购置1.手搬液压操车2台；2.包装机1台；5.6米×0.3米皮带运输机2个；3.1300型挑选输送带1台，304不锈钢、规格500</t>
    </r>
    <r>
      <rPr>
        <sz val="12"/>
        <rFont val="宋体"/>
        <charset val="134"/>
      </rPr>
      <t>㎝</t>
    </r>
    <r>
      <rPr>
        <sz val="12"/>
        <rFont val="仿宋_GB2312"/>
        <charset val="134"/>
      </rPr>
      <t>×80</t>
    </r>
    <r>
      <rPr>
        <sz val="12"/>
        <rFont val="宋体"/>
        <charset val="134"/>
      </rPr>
      <t>㎝</t>
    </r>
    <r>
      <rPr>
        <sz val="12"/>
        <rFont val="仿宋_GB2312"/>
        <charset val="134"/>
      </rPr>
      <t>×100</t>
    </r>
    <r>
      <rPr>
        <sz val="12"/>
        <rFont val="宋体"/>
        <charset val="134"/>
      </rPr>
      <t>㎝</t>
    </r>
    <r>
      <rPr>
        <sz val="12"/>
        <rFont val="仿宋_GB2312"/>
        <charset val="134"/>
      </rPr>
      <t>；4.X80型洗菜机2台,304不锈钢、规格100</t>
    </r>
    <r>
      <rPr>
        <sz val="12"/>
        <rFont val="宋体"/>
        <charset val="134"/>
      </rPr>
      <t>㎝</t>
    </r>
    <r>
      <rPr>
        <sz val="12"/>
        <rFont val="仿宋_GB2312"/>
        <charset val="134"/>
      </rPr>
      <t>×500</t>
    </r>
    <r>
      <rPr>
        <sz val="12"/>
        <rFont val="宋体"/>
        <charset val="134"/>
      </rPr>
      <t>㎝</t>
    </r>
    <r>
      <rPr>
        <sz val="12"/>
        <rFont val="仿宋_GB2312"/>
        <charset val="134"/>
      </rPr>
      <t>；5.Z120型直线振动筛1台,304不锈钢、规格100</t>
    </r>
    <r>
      <rPr>
        <sz val="12"/>
        <rFont val="宋体"/>
        <charset val="134"/>
      </rPr>
      <t>㎝</t>
    </r>
    <r>
      <rPr>
        <sz val="12"/>
        <rFont val="仿宋_GB2312"/>
        <charset val="134"/>
      </rPr>
      <t>×200</t>
    </r>
    <r>
      <rPr>
        <sz val="12"/>
        <rFont val="宋体"/>
        <charset val="134"/>
      </rPr>
      <t>㎝</t>
    </r>
    <r>
      <rPr>
        <sz val="12"/>
        <rFont val="仿宋_GB2312"/>
        <charset val="134"/>
      </rPr>
      <t>；6.S600型气动6口分料1台,304不锈钢、规格1200</t>
    </r>
    <r>
      <rPr>
        <sz val="12"/>
        <rFont val="宋体"/>
        <charset val="134"/>
      </rPr>
      <t>㎝</t>
    </r>
    <r>
      <rPr>
        <sz val="12"/>
        <rFont val="仿宋_GB2312"/>
        <charset val="134"/>
      </rPr>
      <t>×700</t>
    </r>
    <r>
      <rPr>
        <sz val="12"/>
        <rFont val="宋体"/>
        <charset val="134"/>
      </rPr>
      <t>㎝</t>
    </r>
    <r>
      <rPr>
        <sz val="12"/>
        <rFont val="仿宋_GB2312"/>
        <charset val="134"/>
      </rPr>
      <t>；7.B80型直线振动布料机6台,304不锈钢、规格80</t>
    </r>
    <r>
      <rPr>
        <sz val="12"/>
        <rFont val="宋体"/>
        <charset val="134"/>
      </rPr>
      <t>㎝</t>
    </r>
    <r>
      <rPr>
        <sz val="12"/>
        <rFont val="仿宋_GB2312"/>
        <charset val="134"/>
      </rPr>
      <t>×170</t>
    </r>
    <r>
      <rPr>
        <sz val="12"/>
        <rFont val="宋体"/>
        <charset val="134"/>
      </rPr>
      <t>㎝</t>
    </r>
    <r>
      <rPr>
        <sz val="12"/>
        <rFont val="仿宋_GB2312"/>
        <charset val="134"/>
      </rPr>
      <t>；8.D300型300剁椒机9台，201不锈钢＋钢件、规格55</t>
    </r>
    <r>
      <rPr>
        <sz val="12"/>
        <rFont val="宋体"/>
        <charset val="134"/>
      </rPr>
      <t>㎝</t>
    </r>
    <r>
      <rPr>
        <sz val="12"/>
        <rFont val="仿宋_GB2312"/>
        <charset val="134"/>
      </rPr>
      <t>×130</t>
    </r>
    <r>
      <rPr>
        <sz val="12"/>
        <rFont val="宋体"/>
        <charset val="134"/>
      </rPr>
      <t>㎝</t>
    </r>
    <r>
      <rPr>
        <sz val="12"/>
        <rFont val="仿宋_GB2312"/>
        <charset val="134"/>
      </rPr>
      <t>，每台剁椒机配送刀具4片、棘轮1随机工具一套；9.S800型上圆筛输送带1条，304不锈钢、规格50</t>
    </r>
    <r>
      <rPr>
        <sz val="12"/>
        <rFont val="宋体"/>
        <charset val="134"/>
      </rPr>
      <t>㎝</t>
    </r>
    <r>
      <rPr>
        <sz val="12"/>
        <rFont val="仿宋_GB2312"/>
        <charset val="134"/>
      </rPr>
      <t>×1200</t>
    </r>
    <r>
      <rPr>
        <sz val="12"/>
        <rFont val="宋体"/>
        <charset val="134"/>
      </rPr>
      <t>㎝</t>
    </r>
    <r>
      <rPr>
        <sz val="12"/>
        <rFont val="仿宋_GB2312"/>
        <charset val="134"/>
      </rPr>
      <t>；10.Y150型圆振动筛1台，304不锈钢、规格150</t>
    </r>
    <r>
      <rPr>
        <sz val="12"/>
        <rFont val="宋体"/>
        <charset val="134"/>
      </rPr>
      <t>㎝</t>
    </r>
    <r>
      <rPr>
        <sz val="12"/>
        <rFont val="仿宋_GB2312"/>
        <charset val="134"/>
      </rPr>
      <t>×120</t>
    </r>
    <r>
      <rPr>
        <sz val="12"/>
        <rFont val="宋体"/>
        <charset val="134"/>
      </rPr>
      <t>㎝</t>
    </r>
    <r>
      <rPr>
        <sz val="12"/>
        <rFont val="仿宋_GB2312"/>
        <charset val="134"/>
      </rPr>
      <t>；11.H420型回头输送机2台，304不锈钢、规格40</t>
    </r>
    <r>
      <rPr>
        <sz val="12"/>
        <rFont val="宋体"/>
        <charset val="134"/>
      </rPr>
      <t>㎝</t>
    </r>
    <r>
      <rPr>
        <sz val="12"/>
        <rFont val="仿宋_GB2312"/>
        <charset val="134"/>
      </rPr>
      <t>×450</t>
    </r>
    <r>
      <rPr>
        <sz val="12"/>
        <rFont val="宋体"/>
        <charset val="134"/>
      </rPr>
      <t>㎝</t>
    </r>
    <r>
      <rPr>
        <sz val="12"/>
        <rFont val="仿宋_GB2312"/>
        <charset val="134"/>
      </rPr>
      <t>；12.S300型双出料输送机2台，304不锈钢、规格40</t>
    </r>
    <r>
      <rPr>
        <sz val="12"/>
        <rFont val="宋体"/>
        <charset val="134"/>
      </rPr>
      <t>㎝</t>
    </r>
    <r>
      <rPr>
        <sz val="12"/>
        <rFont val="仿宋_GB2312"/>
        <charset val="134"/>
      </rPr>
      <t>×300</t>
    </r>
    <r>
      <rPr>
        <sz val="12"/>
        <rFont val="宋体"/>
        <charset val="134"/>
      </rPr>
      <t>㎝</t>
    </r>
    <r>
      <rPr>
        <sz val="12"/>
        <rFont val="仿宋_GB2312"/>
        <charset val="134"/>
      </rPr>
      <t>；13.S50型成品输送带1台,304不锈钢、规格50</t>
    </r>
    <r>
      <rPr>
        <sz val="12"/>
        <rFont val="宋体"/>
        <charset val="134"/>
      </rPr>
      <t>㎝</t>
    </r>
    <r>
      <rPr>
        <sz val="12"/>
        <rFont val="仿宋_GB2312"/>
        <charset val="134"/>
      </rPr>
      <t>×650</t>
    </r>
    <r>
      <rPr>
        <sz val="12"/>
        <rFont val="宋体"/>
        <charset val="134"/>
      </rPr>
      <t>㎝</t>
    </r>
    <r>
      <rPr>
        <sz val="12"/>
        <rFont val="仿宋_GB2312"/>
        <charset val="134"/>
      </rPr>
      <t>；14.S60型暂存料输送带1台，304不锈钢、规格60</t>
    </r>
    <r>
      <rPr>
        <sz val="12"/>
        <rFont val="宋体"/>
        <charset val="134"/>
      </rPr>
      <t>㎝</t>
    </r>
    <r>
      <rPr>
        <sz val="12"/>
        <rFont val="仿宋_GB2312"/>
        <charset val="134"/>
      </rPr>
      <t>×500</t>
    </r>
    <r>
      <rPr>
        <sz val="12"/>
        <rFont val="宋体"/>
        <charset val="134"/>
      </rPr>
      <t>㎝</t>
    </r>
    <r>
      <rPr>
        <sz val="12"/>
        <rFont val="仿宋_GB2312"/>
        <charset val="134"/>
      </rPr>
      <t>；15.Z90型自动称重加盐加液系统1套，304不锈钢、规格300</t>
    </r>
    <r>
      <rPr>
        <sz val="12"/>
        <rFont val="宋体"/>
        <charset val="134"/>
      </rPr>
      <t>㎝</t>
    </r>
    <r>
      <rPr>
        <sz val="12"/>
        <rFont val="仿宋_GB2312"/>
        <charset val="134"/>
      </rPr>
      <t>×400</t>
    </r>
    <r>
      <rPr>
        <sz val="12"/>
        <rFont val="宋体"/>
        <charset val="134"/>
      </rPr>
      <t>㎝</t>
    </r>
    <r>
      <rPr>
        <sz val="12"/>
        <rFont val="仿宋_GB2312"/>
        <charset val="134"/>
      </rPr>
      <t>；16.B100型气动开门拌盐机2台，304不锈钢、直径85</t>
    </r>
    <r>
      <rPr>
        <sz val="12"/>
        <rFont val="宋体"/>
        <charset val="134"/>
      </rPr>
      <t>㎝</t>
    </r>
    <r>
      <rPr>
        <sz val="12"/>
        <rFont val="仿宋_GB2312"/>
        <charset val="134"/>
      </rPr>
      <t>；17.D50型电控箱2个及线缆，规格60</t>
    </r>
    <r>
      <rPr>
        <sz val="12"/>
        <rFont val="宋体"/>
        <charset val="134"/>
      </rPr>
      <t>㎝</t>
    </r>
    <r>
      <rPr>
        <sz val="12"/>
        <rFont val="仿宋_GB2312"/>
        <charset val="134"/>
      </rPr>
      <t>×130</t>
    </r>
    <r>
      <rPr>
        <sz val="12"/>
        <rFont val="宋体"/>
        <charset val="134"/>
      </rPr>
      <t>㎝</t>
    </r>
    <r>
      <rPr>
        <sz val="12"/>
        <rFont val="仿宋_GB2312"/>
        <charset val="134"/>
      </rPr>
      <t>；18.100T电子磅1台，下沉式、含基础；19.周转筐1500个；20.托盘220个；21.净水设备及系统1套，含基础制作、设备运输、安装及调试；22.污水处理设备及系统1套，含基础制作、设备运输、安装及调试。23.9米×5.3米厢集式烘干机2台(每台含所需附属设备13项)。 基础设施建设1.建设长60米×宽30米×高8.15米标准化钢结构厂房1座；2.配套给排水管道162米。</t>
    </r>
  </si>
  <si>
    <t>产权归属：尹稼坞村股份经济合作社
资产管护主体：尹稼坞村股份经济合作社  
联农带农机制：就业务工、带动生产
绩效目标：项目建成后，预计每年可初加工鲜辣椒剁椒4000吨，服务带动重点帮扶群体150余人务工，预计每年收入增加3000余元。每年增加村集体收益50万元，对全村225户脱贫户、监测户按照差异化方式进行分红，户均分红100-400元。
运营方案：项目建成后，由村集体负责具体运营，主要用于辣椒加工，向周边出售辣椒加工后成品，目前市场较好，项目效益前景好。</t>
  </si>
  <si>
    <t>横水镇</t>
  </si>
  <si>
    <t>尹稼坞村</t>
  </si>
  <si>
    <t>横水镇
人民政府</t>
  </si>
  <si>
    <t>王玲芝</t>
  </si>
  <si>
    <t>3.金融保险配套项目</t>
  </si>
  <si>
    <t>①小额贷款贴息</t>
  </si>
  <si>
    <t>2026年凤翔区小额信贷贴息项目</t>
  </si>
  <si>
    <t>预计对4000名脱贫（含监测对象）户发展产业贷款贴息150万元.</t>
  </si>
  <si>
    <t>通过贷款支持4000名脱贫（含监测对象）户发展产业，增加家庭收入，带动其致富</t>
  </si>
  <si>
    <t>全区
12个镇</t>
  </si>
  <si>
    <t>全区
160个村</t>
  </si>
  <si>
    <t>区扶贫信息监测中心</t>
  </si>
  <si>
    <t>支持脱贫（含监测对象）户通过发展产业贷款予以贴息补助</t>
  </si>
  <si>
    <t>马龙</t>
  </si>
  <si>
    <t>二、就业项目</t>
  </si>
  <si>
    <t>1.务工补助</t>
  </si>
  <si>
    <t>①交通费补助</t>
  </si>
  <si>
    <t>2026年凤翔区跨省就业一次性交通补助项目</t>
  </si>
  <si>
    <t>为8000名跨省就业脱贫（含监测对象）劳动力按500元/人发放一次性交通补助资金</t>
  </si>
  <si>
    <t>为8000名跨省就业脱贫（含监测对象）劳动力发放一次性交通补助资金</t>
  </si>
  <si>
    <t>支持脱贫（含监测对象）劳动力跨省务工就业予以劳务补助</t>
  </si>
  <si>
    <t>三、乡村建设行动</t>
  </si>
  <si>
    <t>1.农村基础设施（含产业配套基础设施）</t>
  </si>
  <si>
    <t>②农村供水保障设施建设</t>
  </si>
  <si>
    <t>2026年柳林镇邱村供水提升改造工程</t>
  </si>
  <si>
    <t>铺设PE材质供水管网8.6公里，管径DN90-25,安装控制阀等设施，配套消毒设备。</t>
  </si>
  <si>
    <t>2026年5月-12月</t>
  </si>
  <si>
    <t>产权归属：邱村股份经济合作社
资产管护主体：邱村股份经济合作社
绩效目标：供水保障人口550户2177人，其中脱贫户90户358人。
管护机制：项目建成后，由村集体聘请农村公共基础设施公益岗位人员负责日常管护，管护经费来源于市级和区本级农村公共基础设施管护经费。</t>
  </si>
  <si>
    <t>柳林镇</t>
  </si>
  <si>
    <t>邱村</t>
  </si>
  <si>
    <t>区水利局</t>
  </si>
  <si>
    <t>购买材料和工程建设</t>
  </si>
  <si>
    <t>杨勇卓</t>
  </si>
  <si>
    <t>2026年范家寨镇湫池庙村供水提升改造工程</t>
  </si>
  <si>
    <t>铺设PE材质供水管网15.5公里，管径DN160-25,安装控制阀等设施。</t>
  </si>
  <si>
    <t>产权归属：湫池庙村股份经济合作社
资产管护主体：湫池庙村股份经济合作社
绩效目标：供水保障人口865户3348人，其中脱贫户119户439人。
管护机制：项目建成后，由村集体聘请农村公共基础设施公益岗位人员负责日常管护，管护经费来源于市级和区本级农村公共基础设施管护经费。</t>
  </si>
  <si>
    <t>范家寨镇</t>
  </si>
  <si>
    <t>湫池庙村</t>
  </si>
  <si>
    <t>2026年陈村镇槐北村供水提升改造工程</t>
  </si>
  <si>
    <r>
      <rPr>
        <sz val="12"/>
        <rFont val="仿宋_GB2312"/>
        <charset val="134"/>
      </rPr>
      <t>铺设PE材质供水管网7.5公里，管径DN110-25,安装控制阀等设施。新建50m</t>
    </r>
    <r>
      <rPr>
        <sz val="12"/>
        <rFont val="宋体"/>
        <charset val="134"/>
      </rPr>
      <t>³</t>
    </r>
    <r>
      <rPr>
        <sz val="12"/>
        <rFont val="仿宋_GB2312"/>
        <charset val="134"/>
      </rPr>
      <t>钢筋混凝土蓄水池1座，新建功能房3间，配套消毒设备。</t>
    </r>
  </si>
  <si>
    <t>产权归属：槐北村股份经济合作社
资产管护主体：槐北村股份经济合作社
绩效目标：供水保障人口1024户4263人，其中脱贫户103户335人。
管护机制：项目建成后，由村集体聘请农村公共基础设施公益岗位人员负责日常管护，管护经费来源于市级和区本级农村公共基础设施管护经费。</t>
  </si>
  <si>
    <t>槐北村</t>
  </si>
  <si>
    <t>2026年姚家沟镇亢家河村供水提升改造工程</t>
  </si>
  <si>
    <t>铺设PE材质供水管网4.5公里，管径DN90-50,安装控制阀等设施。新建20立方米集水池1座，更换水泵及配套消毒设备。</t>
  </si>
  <si>
    <t>产权归属：亢家河村股份经济合作社
资产管护主体：亢家河村股份经济合作社
绩效目标：供水保障人口266户761人，其中脱贫户48户85人。
管护机制：项目建成后，由村集体聘请农村公共基础设施公益岗位人员负责日常管护，管护经费来源于市级和区本级农村公共基础设施管护经费。</t>
  </si>
  <si>
    <t>姚家沟镇</t>
  </si>
  <si>
    <t>亢家河村</t>
  </si>
  <si>
    <t>2026年柳林镇大唐村供水提升改造工程</t>
  </si>
  <si>
    <t>铺设PE材质供水管网4.5公里，管径DN90-25,安装控制阀等设施。</t>
  </si>
  <si>
    <t>产权归属：大唐村股份经济合作社
资产管护主体：大唐村股份经济合作社
绩效目标：供水保障人口674户2671人，其中脱贫户56户165人。
管护机制：项目建成后，由村集体聘请农村公共基础设施公益岗位人员负责日常管护，管护经费来源于市级和区本级农村公共基础设施管护经费。</t>
  </si>
  <si>
    <t>大唐村</t>
  </si>
  <si>
    <t>2026年虢王镇马洛村供水提升改造工程</t>
  </si>
  <si>
    <t>铺设PE材质供水管网3.5公里，管径DN90-25,安装控制阀等设施，配套消毒设备。</t>
  </si>
  <si>
    <t>产权归属：马洛村股份经济合作社
资产管护主体：马洛村股份经济合作社
绩效目标：供水保障人口841户3250人，其中脱贫户68户225人。
管护机制：项目建成后，由村集体聘请农村公共基础设施公益岗位人员负责日常管护，管护经费来源于市级和区本级农村公共基础设施管护经费。</t>
  </si>
  <si>
    <t>马洛村</t>
  </si>
  <si>
    <t>四、巩固三保障成果</t>
  </si>
  <si>
    <t>1.教育</t>
  </si>
  <si>
    <t>①享受“雨露计划”职业教育补助</t>
  </si>
  <si>
    <t>2026年凤翔区“雨露计划”补助项目</t>
  </si>
  <si>
    <t>计划对全区900名接受中高职职业教育和在技工院校就读学生的建档立卡脱贫（含监测对象）家庭发放补助资金，每生每学年3000元</t>
  </si>
  <si>
    <t>资助900名中高职及技工院校就读的建档立卡脱贫（含监测对象）家庭学生顺利完成学业，减轻家庭负担</t>
  </si>
  <si>
    <t>支持建档立卡脱贫（含监测对象）家庭中新成长劳动力接受中高职职业教育和在技工院校就读予以资金补助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</si>
</sst>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45">
    <font>
      <sz val="12"/>
      <name val="宋体"/>
      <charset val="134"/>
    </font>
    <font>
      <b/>
      <sz val="12"/>
      <name val="宋体"/>
      <charset val="134"/>
    </font>
    <font>
      <sz val="12"/>
      <name val="仿宋_GB2312"/>
      <charset val="134"/>
    </font>
    <font>
      <sz val="14"/>
      <name val="仿宋_GB2312"/>
      <charset val="134"/>
    </font>
    <font>
      <sz val="9"/>
      <color rgb="FFFF0000"/>
      <name val="宋体"/>
      <charset val="134"/>
    </font>
    <font>
      <sz val="10"/>
      <name val="仿宋_GB2312"/>
      <charset val="134"/>
    </font>
    <font>
      <sz val="24"/>
      <name val="黑体"/>
      <charset val="134"/>
    </font>
    <font>
      <sz val="28"/>
      <name val="方正小标宋简体"/>
      <charset val="134"/>
    </font>
    <font>
      <sz val="28"/>
      <name val="仿宋_GB2312"/>
      <charset val="134"/>
    </font>
    <font>
      <sz val="10"/>
      <name val="黑体"/>
      <charset val="134"/>
    </font>
    <font>
      <sz val="12"/>
      <name val="黑体"/>
      <charset val="134"/>
    </font>
    <font>
      <sz val="18"/>
      <name val="黑体"/>
      <charset val="134"/>
    </font>
    <font>
      <sz val="14"/>
      <name val="黑体"/>
      <charset val="134"/>
    </font>
    <font>
      <b/>
      <sz val="10"/>
      <color theme="1"/>
      <name val="仿宋_GB2312"/>
      <charset val="134"/>
    </font>
    <font>
      <b/>
      <sz val="10"/>
      <name val="仿宋_GB2312"/>
      <charset val="134"/>
    </font>
    <font>
      <b/>
      <sz val="18"/>
      <name val="仿宋_GB2312"/>
      <charset val="134"/>
    </font>
    <font>
      <b/>
      <sz val="14"/>
      <name val="宋体"/>
      <charset val="134"/>
    </font>
    <font>
      <b/>
      <sz val="10"/>
      <name val="仿宋"/>
      <charset val="134"/>
    </font>
    <font>
      <sz val="14"/>
      <name val="宋体"/>
      <charset val="134"/>
    </font>
    <font>
      <sz val="18"/>
      <name val="仿宋_GB2312"/>
      <charset val="134"/>
    </font>
    <font>
      <sz val="12"/>
      <color theme="1"/>
      <name val="仿宋_GB2312"/>
      <charset val="134"/>
    </font>
    <font>
      <sz val="9"/>
      <name val="仿宋_GB2312"/>
      <charset val="134"/>
    </font>
    <font>
      <sz val="9"/>
      <color rgb="FFFF0000"/>
      <name val="仿宋_GB2312"/>
      <charset val="134"/>
    </font>
    <font>
      <b/>
      <sz val="12"/>
      <name val="仿宋_GB2312"/>
      <charset val="134"/>
    </font>
    <font>
      <b/>
      <sz val="10"/>
      <color theme="1"/>
      <name val="黑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Times New Roman"/>
      <charset val="134"/>
    </font>
  </fonts>
  <fills count="3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indexed="4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indexed="42"/>
        <bgColor indexed="64"/>
      </patternFill>
    </fill>
    <fill>
      <patternFill patternType="solid">
        <fgColor indexed="11"/>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indexed="36"/>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indexed="52"/>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4" borderId="3"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 applyNumberFormat="0" applyFill="0" applyAlignment="0" applyProtection="0">
      <alignment vertical="center"/>
    </xf>
    <xf numFmtId="0" fontId="31" fillId="0" borderId="5" applyNumberFormat="0" applyFill="0" applyAlignment="0" applyProtection="0">
      <alignment vertical="center"/>
    </xf>
    <xf numFmtId="0" fontId="32" fillId="0" borderId="6" applyNumberFormat="0" applyFill="0" applyAlignment="0" applyProtection="0">
      <alignment vertical="center"/>
    </xf>
    <xf numFmtId="0" fontId="32" fillId="0" borderId="0" applyNumberFormat="0" applyFill="0" applyBorder="0" applyAlignment="0" applyProtection="0">
      <alignment vertical="center"/>
    </xf>
    <xf numFmtId="0" fontId="33" fillId="5" borderId="7" applyNumberFormat="0" applyAlignment="0" applyProtection="0">
      <alignment vertical="center"/>
    </xf>
    <xf numFmtId="0" fontId="34" fillId="6" borderId="8" applyNumberFormat="0" applyAlignment="0" applyProtection="0">
      <alignment vertical="center"/>
    </xf>
    <xf numFmtId="0" fontId="35" fillId="6" borderId="7" applyNumberFormat="0" applyAlignment="0" applyProtection="0">
      <alignment vertical="center"/>
    </xf>
    <xf numFmtId="0" fontId="36" fillId="7" borderId="9" applyNumberFormat="0" applyAlignment="0" applyProtection="0">
      <alignment vertical="center"/>
    </xf>
    <xf numFmtId="0" fontId="37" fillId="0" borderId="10" applyNumberFormat="0" applyFill="0" applyAlignment="0" applyProtection="0">
      <alignment vertical="center"/>
    </xf>
    <xf numFmtId="0" fontId="38" fillId="0" borderId="11"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0" fillId="0" borderId="0">
      <alignment vertical="center"/>
    </xf>
    <xf numFmtId="0" fontId="0" fillId="0" borderId="0">
      <alignment vertical="center"/>
    </xf>
    <xf numFmtId="0" fontId="43" fillId="0" borderId="0">
      <alignment vertical="center"/>
    </xf>
  </cellStyleXfs>
  <cellXfs count="108">
    <xf numFmtId="0" fontId="0" fillId="0" borderId="0" xfId="0">
      <alignment vertical="center"/>
    </xf>
    <xf numFmtId="0" fontId="0" fillId="0" borderId="0" xfId="0" applyAlignment="1">
      <alignment horizontal="center" vertical="center"/>
    </xf>
    <xf numFmtId="0" fontId="0" fillId="2" borderId="0" xfId="0" applyFill="1" applyAlignment="1">
      <alignment horizontal="center" vertical="center"/>
    </xf>
    <xf numFmtId="0" fontId="1" fillId="2" borderId="0" xfId="0" applyFont="1" applyFill="1" applyAlignment="1">
      <alignment horizontal="center" vertical="center" wrapText="1"/>
    </xf>
    <xf numFmtId="0" fontId="2" fillId="0" borderId="0" xfId="0" applyFont="1" applyFill="1" applyBorder="1" applyAlignment="1">
      <alignment vertical="center"/>
    </xf>
    <xf numFmtId="0" fontId="0" fillId="0" borderId="0" xfId="0" applyFont="1">
      <alignment vertical="center"/>
    </xf>
    <xf numFmtId="0" fontId="3" fillId="0" borderId="0" xfId="0" applyFont="1" applyFill="1" applyAlignment="1">
      <alignment vertical="center"/>
    </xf>
    <xf numFmtId="0" fontId="2" fillId="0" borderId="0" xfId="0" applyFont="1" applyFill="1" applyAlignment="1">
      <alignment horizontal="center" vertical="center" wrapText="1"/>
    </xf>
    <xf numFmtId="0" fontId="4" fillId="0" borderId="0" xfId="0" applyFont="1" applyFill="1" applyBorder="1" applyAlignment="1">
      <alignment vertical="center"/>
    </xf>
    <xf numFmtId="0" fontId="0" fillId="2" borderId="0" xfId="0" applyFont="1" applyFill="1">
      <alignment vertical="center"/>
    </xf>
    <xf numFmtId="0" fontId="0" fillId="0" borderId="0" xfId="0" applyFill="1" applyBorder="1" applyAlignment="1">
      <alignment vertical="center"/>
    </xf>
    <xf numFmtId="0" fontId="5" fillId="0" borderId="0" xfId="0" applyFont="1" applyFill="1" applyBorder="1" applyAlignment="1">
      <alignment horizontal="center" vertical="center"/>
    </xf>
    <xf numFmtId="0" fontId="0" fillId="0" borderId="0" xfId="0" applyFill="1" applyBorder="1" applyAlignment="1">
      <alignment vertical="center" wrapText="1"/>
    </xf>
    <xf numFmtId="0" fontId="0" fillId="0" borderId="0" xfId="0" applyFont="1" applyFill="1" applyBorder="1" applyAlignment="1">
      <alignment vertical="center"/>
    </xf>
    <xf numFmtId="0" fontId="0" fillId="0" borderId="0" xfId="0" applyFill="1" applyAlignment="1">
      <alignment vertical="center"/>
    </xf>
    <xf numFmtId="0" fontId="0" fillId="3" borderId="0" xfId="0" applyFill="1" applyBorder="1" applyAlignment="1">
      <alignment vertical="center"/>
    </xf>
    <xf numFmtId="0" fontId="2" fillId="2" borderId="0" xfId="0" applyFont="1" applyFill="1" applyBorder="1" applyAlignment="1">
      <alignment horizontal="left" vertical="center"/>
    </xf>
    <xf numFmtId="0" fontId="0" fillId="0" borderId="0" xfId="0" applyFill="1" applyBorder="1" applyAlignment="1">
      <alignment horizontal="center" vertical="center" wrapText="1"/>
    </xf>
    <xf numFmtId="0" fontId="5" fillId="0" borderId="0" xfId="0" applyFont="1" applyFill="1" applyBorder="1" applyAlignment="1">
      <alignmen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justify" vertical="center"/>
    </xf>
    <xf numFmtId="0" fontId="0" fillId="0" borderId="0" xfId="0" applyAlignment="1">
      <alignment horizontal="justify" vertical="center"/>
    </xf>
    <xf numFmtId="0" fontId="6" fillId="0" borderId="0" xfId="0" applyFont="1" applyAlignment="1">
      <alignment horizontal="left" vertical="center" wrapText="1"/>
    </xf>
    <xf numFmtId="0" fontId="7" fillId="0" borderId="0" xfId="0" applyFont="1" applyAlignment="1">
      <alignment horizontal="center" wrapText="1"/>
    </xf>
    <xf numFmtId="0" fontId="8" fillId="0" borderId="0" xfId="0" applyFont="1" applyAlignment="1">
      <alignment horizontal="center" wrapText="1"/>
    </xf>
    <xf numFmtId="0" fontId="8" fillId="0" borderId="0" xfId="0" applyFont="1" applyAlignment="1">
      <alignment horizontal="justify" wrapText="1"/>
    </xf>
    <xf numFmtId="0" fontId="7" fillId="0" borderId="0" xfId="0" applyFont="1" applyAlignment="1">
      <alignment horizontal="justify" wrapText="1"/>
    </xf>
    <xf numFmtId="0" fontId="0" fillId="0" borderId="0" xfId="0" applyFont="1" applyAlignment="1">
      <alignment horizontal="center" wrapText="1"/>
    </xf>
    <xf numFmtId="0" fontId="2" fillId="0" borderId="0" xfId="0" applyFont="1" applyAlignment="1">
      <alignment horizontal="center" wrapText="1"/>
    </xf>
    <xf numFmtId="0" fontId="2" fillId="0" borderId="0" xfId="0" applyFont="1" applyBorder="1" applyAlignment="1">
      <alignment horizontal="justify"/>
    </xf>
    <xf numFmtId="0" fontId="0" fillId="0" borderId="0" xfId="0" applyFont="1" applyBorder="1" applyAlignment="1">
      <alignment horizontal="center"/>
    </xf>
    <xf numFmtId="0" fontId="0" fillId="0" borderId="0" xfId="0" applyFont="1" applyBorder="1" applyAlignment="1">
      <alignment horizontal="justify"/>
    </xf>
    <xf numFmtId="0" fontId="0" fillId="0" borderId="1" xfId="0" applyFont="1" applyBorder="1" applyAlignment="1">
      <alignment horizontal="center"/>
    </xf>
    <xf numFmtId="0" fontId="9" fillId="0" borderId="2" xfId="0" applyFont="1" applyBorder="1" applyAlignment="1">
      <alignment horizontal="center" vertical="center" wrapText="1"/>
    </xf>
    <xf numFmtId="0" fontId="9" fillId="0" borderId="2" xfId="50" applyNumberFormat="1" applyFont="1" applyFill="1" applyBorder="1" applyAlignment="1">
      <alignment horizontal="center" vertical="center" wrapText="1"/>
    </xf>
    <xf numFmtId="0" fontId="10" fillId="0" borderId="0" xfId="0" applyFont="1" applyAlignment="1">
      <alignment horizontal="center" vertical="center"/>
    </xf>
    <xf numFmtId="0" fontId="9" fillId="0" borderId="2" xfId="0" applyNumberFormat="1"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49" fontId="9"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2" xfId="0" applyFont="1" applyFill="1" applyBorder="1" applyAlignment="1">
      <alignment horizontal="justify" vertical="center" wrapText="1"/>
    </xf>
    <xf numFmtId="0" fontId="12" fillId="2" borderId="2" xfId="0" applyFont="1" applyFill="1" applyBorder="1" applyAlignment="1">
      <alignment horizontal="center" vertical="center" wrapText="1"/>
    </xf>
    <xf numFmtId="0" fontId="12" fillId="2" borderId="2" xfId="0" applyFont="1" applyFill="1" applyBorder="1" applyAlignment="1">
      <alignment horizontal="justify" vertical="center" wrapText="1"/>
    </xf>
    <xf numFmtId="0" fontId="9" fillId="2" borderId="2"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0" xfId="0" applyFont="1" applyFill="1" applyAlignment="1">
      <alignment horizontal="center" vertical="center"/>
    </xf>
    <xf numFmtId="0" fontId="13" fillId="2" borderId="2" xfId="0" applyFont="1" applyFill="1" applyBorder="1" applyAlignment="1">
      <alignment horizontal="left" vertical="center" wrapText="1"/>
    </xf>
    <xf numFmtId="0" fontId="14" fillId="2" borderId="2" xfId="0" applyFont="1" applyFill="1" applyBorder="1" applyAlignment="1">
      <alignment horizontal="center" vertical="center" wrapText="1"/>
    </xf>
    <xf numFmtId="0" fontId="15" fillId="2" borderId="2" xfId="0" applyFont="1" applyFill="1" applyBorder="1" applyAlignment="1">
      <alignment horizontal="justify" vertical="center" wrapText="1"/>
    </xf>
    <xf numFmtId="0" fontId="16" fillId="2" borderId="2" xfId="0" applyFont="1" applyFill="1" applyBorder="1" applyAlignment="1">
      <alignment horizontal="center" vertical="center" wrapText="1"/>
    </xf>
    <xf numFmtId="0" fontId="16" fillId="2" borderId="2" xfId="0" applyFont="1" applyFill="1" applyBorder="1" applyAlignment="1">
      <alignment horizontal="justify" vertical="center" wrapText="1"/>
    </xf>
    <xf numFmtId="0" fontId="17"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49" fontId="13" fillId="2" borderId="2" xfId="0" applyNumberFormat="1" applyFont="1" applyFill="1" applyBorder="1" applyAlignment="1">
      <alignment horizontal="left" vertical="center" wrapText="1"/>
    </xf>
    <xf numFmtId="0" fontId="18" fillId="2" borderId="2" xfId="0" applyFont="1" applyFill="1" applyBorder="1" applyAlignment="1">
      <alignment horizontal="justify" vertical="center" wrapText="1"/>
    </xf>
    <xf numFmtId="0" fontId="19" fillId="2" borderId="2" xfId="0" applyFont="1" applyFill="1" applyBorder="1" applyAlignment="1">
      <alignment horizontal="justify" vertical="center"/>
    </xf>
    <xf numFmtId="0" fontId="18" fillId="2" borderId="2" xfId="0" applyFont="1" applyFill="1" applyBorder="1" applyAlignment="1">
      <alignment horizontal="center" vertical="center"/>
    </xf>
    <xf numFmtId="0" fontId="18" fillId="2" borderId="2" xfId="0" applyFont="1" applyFill="1" applyBorder="1" applyAlignment="1">
      <alignment horizontal="justify" vertical="center"/>
    </xf>
    <xf numFmtId="0" fontId="17" fillId="2" borderId="2" xfId="0" applyFont="1" applyFill="1" applyBorder="1" applyAlignment="1">
      <alignment horizontal="center" vertical="center"/>
    </xf>
    <xf numFmtId="0" fontId="0" fillId="2" borderId="2" xfId="0" applyFill="1" applyBorder="1" applyAlignment="1">
      <alignment horizontal="center" vertical="center"/>
    </xf>
    <xf numFmtId="0" fontId="20"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2" xfId="49" applyFont="1" applyFill="1" applyBorder="1" applyAlignment="1">
      <alignment horizontal="center" vertical="center" wrapText="1"/>
    </xf>
    <xf numFmtId="0" fontId="2" fillId="0"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justify" vertical="center" wrapText="1"/>
    </xf>
    <xf numFmtId="0" fontId="2" fillId="0" borderId="2" xfId="0" applyFont="1" applyBorder="1" applyAlignment="1">
      <alignment horizontal="center" vertical="center"/>
    </xf>
    <xf numFmtId="49" fontId="13" fillId="0" borderId="2" xfId="0" applyNumberFormat="1" applyFont="1" applyFill="1" applyBorder="1" applyAlignment="1">
      <alignment horizontal="left" vertical="center" wrapText="1"/>
    </xf>
    <xf numFmtId="0" fontId="14" fillId="0"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 xfId="49" applyFont="1" applyFill="1" applyBorder="1" applyAlignment="1">
      <alignment horizontal="center" vertical="center" wrapText="1"/>
    </xf>
    <xf numFmtId="0" fontId="3" fillId="0" borderId="2" xfId="0" applyFont="1" applyFill="1" applyBorder="1" applyAlignment="1">
      <alignment horizontal="center" vertical="center" wrapText="1"/>
    </xf>
    <xf numFmtId="0" fontId="20" fillId="2"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2" xfId="0" applyFont="1" applyFill="1" applyBorder="1" applyAlignment="1">
      <alignment horizontal="center" vertical="center"/>
    </xf>
    <xf numFmtId="0" fontId="21" fillId="0" borderId="2" xfId="0" applyFont="1" applyFill="1" applyBorder="1" applyAlignment="1">
      <alignment horizontal="center" vertical="center" wrapText="1"/>
    </xf>
    <xf numFmtId="0" fontId="22" fillId="0" borderId="2" xfId="0" applyFont="1" applyFill="1" applyBorder="1" applyAlignment="1">
      <alignment horizontal="center" vertical="center"/>
    </xf>
    <xf numFmtId="0" fontId="20" fillId="0" borderId="2" xfId="0" applyFont="1" applyFill="1" applyBorder="1" applyAlignment="1">
      <alignment horizontal="center" vertical="center" wrapText="1"/>
    </xf>
    <xf numFmtId="0" fontId="5" fillId="2" borderId="2" xfId="0" applyFont="1" applyFill="1" applyBorder="1" applyAlignment="1">
      <alignment horizontal="center" vertical="center"/>
    </xf>
    <xf numFmtId="49" fontId="14" fillId="0" borderId="2" xfId="0" applyNumberFormat="1" applyFont="1" applyFill="1" applyBorder="1" applyAlignment="1">
      <alignment horizontal="left" vertical="center" wrapText="1"/>
    </xf>
    <xf numFmtId="0" fontId="14" fillId="0" borderId="2" xfId="0" applyFont="1" applyFill="1" applyBorder="1" applyAlignment="1">
      <alignment horizontal="center" vertical="center"/>
    </xf>
    <xf numFmtId="0" fontId="23" fillId="0" borderId="2" xfId="0" applyFont="1" applyFill="1" applyBorder="1" applyAlignment="1">
      <alignment horizontal="justify" vertical="center"/>
    </xf>
    <xf numFmtId="0" fontId="23" fillId="0" borderId="2" xfId="0" applyFont="1" applyFill="1" applyBorder="1" applyAlignment="1">
      <alignment vertical="center"/>
    </xf>
    <xf numFmtId="0" fontId="23" fillId="0" borderId="2" xfId="0" applyFont="1" applyFill="1" applyBorder="1" applyAlignment="1">
      <alignment horizontal="center" vertical="center"/>
    </xf>
    <xf numFmtId="0"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2" fillId="0" borderId="2" xfId="0" applyNumberFormat="1" applyFont="1" applyFill="1" applyBorder="1" applyAlignment="1">
      <alignment horizontal="center" vertical="center"/>
    </xf>
    <xf numFmtId="0" fontId="2" fillId="0"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23" fillId="0" borderId="2" xfId="0" applyFont="1" applyFill="1" applyBorder="1" applyAlignment="1">
      <alignment horizontal="justify" vertical="center" wrapText="1"/>
    </xf>
    <xf numFmtId="0" fontId="23" fillId="0" borderId="2" xfId="0" applyFont="1" applyFill="1" applyBorder="1" applyAlignment="1">
      <alignment vertical="center" wrapText="1"/>
    </xf>
    <xf numFmtId="0" fontId="23" fillId="0" borderId="2" xfId="0" applyFont="1" applyFill="1" applyBorder="1" applyAlignment="1">
      <alignment horizontal="center" vertical="center" wrapText="1"/>
    </xf>
    <xf numFmtId="0" fontId="2" fillId="0" borderId="2" xfId="0" applyNumberFormat="1" applyFont="1" applyFill="1" applyBorder="1" applyAlignment="1">
      <alignment horizontal="justify" vertical="center" wrapText="1"/>
    </xf>
    <xf numFmtId="0" fontId="24" fillId="0" borderId="2" xfId="0" applyFont="1" applyFill="1" applyBorder="1" applyAlignment="1">
      <alignment horizontal="left" vertical="center" wrapText="1"/>
    </xf>
    <xf numFmtId="0" fontId="14" fillId="0" borderId="2" xfId="0" applyNumberFormat="1" applyFont="1" applyFill="1" applyBorder="1" applyAlignment="1">
      <alignment horizontal="center" vertical="center" wrapText="1"/>
    </xf>
    <xf numFmtId="0" fontId="2" fillId="2" borderId="2" xfId="49" applyFont="1" applyFill="1" applyBorder="1" applyAlignment="1">
      <alignment horizontal="left" vertical="center" wrapText="1"/>
    </xf>
    <xf numFmtId="0" fontId="2" fillId="2" borderId="2" xfId="49" applyFont="1" applyFill="1" applyBorder="1" applyAlignment="1">
      <alignment horizontal="justify" vertical="center" wrapText="1"/>
    </xf>
    <xf numFmtId="0" fontId="2" fillId="2" borderId="2" xfId="49" applyNumberFormat="1" applyFont="1" applyFill="1" applyBorder="1" applyAlignment="1">
      <alignment horizontal="justify" vertical="center" wrapText="1"/>
    </xf>
    <xf numFmtId="176" fontId="2" fillId="2" borderId="2" xfId="49" applyNumberFormat="1" applyFont="1" applyFill="1" applyBorder="1" applyAlignment="1">
      <alignment horizontal="center" vertical="center" wrapText="1"/>
    </xf>
    <xf numFmtId="176" fontId="2" fillId="0" borderId="2" xfId="49" applyNumberFormat="1" applyFont="1" applyFill="1" applyBorder="1" applyAlignment="1">
      <alignment horizontal="center" vertical="center" wrapText="1"/>
    </xf>
    <xf numFmtId="0" fontId="2" fillId="2" borderId="2" xfId="0" applyFont="1" applyFill="1" applyBorder="1" applyAlignment="1">
      <alignment horizontal="left" vertical="center"/>
    </xf>
    <xf numFmtId="177" fontId="2" fillId="2" borderId="2" xfId="49" applyNumberFormat="1" applyFont="1" applyFill="1" applyBorder="1" applyAlignment="1">
      <alignment horizontal="center" vertical="center" wrapText="1"/>
    </xf>
    <xf numFmtId="177" fontId="2" fillId="0" borderId="2" xfId="49"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49" fontId="2" fillId="0" borderId="2" xfId="0" applyNumberFormat="1" applyFont="1" applyFill="1" applyBorder="1" applyAlignment="1">
      <alignment horizontal="justify"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3" xfId="50"/>
    <cellStyle name="常规 2" xfId="51"/>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12</xdr:row>
      <xdr:rowOff>0</xdr:rowOff>
    </xdr:from>
    <xdr:to>
      <xdr:col>4</xdr:col>
      <xdr:colOff>45085</xdr:colOff>
      <xdr:row>12</xdr:row>
      <xdr:rowOff>235585</xdr:rowOff>
    </xdr:to>
    <xdr:pic>
      <xdr:nvPicPr>
        <xdr:cNvPr id="2" name="Picture 23" descr="clip_image3382"/>
        <xdr:cNvPicPr>
          <a:picLocks noChangeAspect="1"/>
        </xdr:cNvPicPr>
      </xdr:nvPicPr>
      <xdr:blipFill>
        <a:blip r:embed="rId1"/>
        <a:stretch>
          <a:fillRect/>
        </a:stretch>
      </xdr:blipFill>
      <xdr:spPr>
        <a:xfrm>
          <a:off x="13202920" y="8185150"/>
          <a:ext cx="45085" cy="235585"/>
        </a:xfrm>
        <a:prstGeom prst="rect">
          <a:avLst/>
        </a:prstGeom>
        <a:noFill/>
        <a:ln w="9525">
          <a:noFill/>
        </a:ln>
      </xdr:spPr>
    </xdr:pic>
    <xdr:clientData/>
  </xdr:twoCellAnchor>
  <xdr:twoCellAnchor editAs="oneCell">
    <xdr:from>
      <xdr:col>4</xdr:col>
      <xdr:colOff>0</xdr:colOff>
      <xdr:row>6</xdr:row>
      <xdr:rowOff>0</xdr:rowOff>
    </xdr:from>
    <xdr:to>
      <xdr:col>4</xdr:col>
      <xdr:colOff>45085</xdr:colOff>
      <xdr:row>6</xdr:row>
      <xdr:rowOff>235585</xdr:rowOff>
    </xdr:to>
    <xdr:pic>
      <xdr:nvPicPr>
        <xdr:cNvPr id="3" name="Picture 23" descr="clip_image3382"/>
        <xdr:cNvPicPr>
          <a:picLocks noChangeAspect="1"/>
        </xdr:cNvPicPr>
      </xdr:nvPicPr>
      <xdr:blipFill>
        <a:blip r:embed="rId1"/>
        <a:stretch>
          <a:fillRect/>
        </a:stretch>
      </xdr:blipFill>
      <xdr:spPr>
        <a:xfrm>
          <a:off x="13202920" y="1943100"/>
          <a:ext cx="45085" cy="235585"/>
        </a:xfrm>
        <a:prstGeom prst="rect">
          <a:avLst/>
        </a:prstGeom>
        <a:noFill/>
        <a:ln w="9525">
          <a:noFill/>
        </a:ln>
      </xdr:spPr>
    </xdr:pic>
    <xdr:clientData/>
  </xdr:twoCellAnchor>
  <xdr:twoCellAnchor editAs="oneCell">
    <xdr:from>
      <xdr:col>4</xdr:col>
      <xdr:colOff>0</xdr:colOff>
      <xdr:row>7</xdr:row>
      <xdr:rowOff>0</xdr:rowOff>
    </xdr:from>
    <xdr:to>
      <xdr:col>4</xdr:col>
      <xdr:colOff>45085</xdr:colOff>
      <xdr:row>7</xdr:row>
      <xdr:rowOff>235585</xdr:rowOff>
    </xdr:to>
    <xdr:pic>
      <xdr:nvPicPr>
        <xdr:cNvPr id="4" name="Picture 23" descr="clip_image3382"/>
        <xdr:cNvPicPr>
          <a:picLocks noChangeAspect="1"/>
        </xdr:cNvPicPr>
      </xdr:nvPicPr>
      <xdr:blipFill>
        <a:blip r:embed="rId1"/>
        <a:stretch>
          <a:fillRect/>
        </a:stretch>
      </xdr:blipFill>
      <xdr:spPr>
        <a:xfrm>
          <a:off x="13202920" y="2228850"/>
          <a:ext cx="45085" cy="235585"/>
        </a:xfrm>
        <a:prstGeom prst="rect">
          <a:avLst/>
        </a:prstGeom>
        <a:noFill/>
        <a:ln w="9525">
          <a:noFill/>
        </a:ln>
      </xdr:spPr>
    </xdr:pic>
    <xdr:clientData/>
  </xdr:twoCellAnchor>
  <xdr:twoCellAnchor editAs="oneCell">
    <xdr:from>
      <xdr:col>4</xdr:col>
      <xdr:colOff>0</xdr:colOff>
      <xdr:row>19</xdr:row>
      <xdr:rowOff>0</xdr:rowOff>
    </xdr:from>
    <xdr:to>
      <xdr:col>4</xdr:col>
      <xdr:colOff>45720</xdr:colOff>
      <xdr:row>19</xdr:row>
      <xdr:rowOff>247650</xdr:rowOff>
    </xdr:to>
    <xdr:pic>
      <xdr:nvPicPr>
        <xdr:cNvPr id="5" name="Picture 23" descr="clip_image3382"/>
        <xdr:cNvPicPr>
          <a:picLocks noChangeAspect="1"/>
        </xdr:cNvPicPr>
      </xdr:nvPicPr>
      <xdr:blipFill>
        <a:blip r:embed="rId1"/>
        <a:stretch>
          <a:fillRect/>
        </a:stretch>
      </xdr:blipFill>
      <xdr:spPr>
        <a:xfrm>
          <a:off x="13202920" y="19310350"/>
          <a:ext cx="45720" cy="247650"/>
        </a:xfrm>
        <a:prstGeom prst="rect">
          <a:avLst/>
        </a:prstGeom>
        <a:noFill/>
        <a:ln w="9525">
          <a:noFill/>
        </a:ln>
      </xdr:spPr>
    </xdr:pic>
    <xdr:clientData/>
  </xdr:twoCellAnchor>
  <xdr:twoCellAnchor editAs="oneCell">
    <xdr:from>
      <xdr:col>3</xdr:col>
      <xdr:colOff>0</xdr:colOff>
      <xdr:row>19</xdr:row>
      <xdr:rowOff>0</xdr:rowOff>
    </xdr:from>
    <xdr:to>
      <xdr:col>3</xdr:col>
      <xdr:colOff>695325</xdr:colOff>
      <xdr:row>19</xdr:row>
      <xdr:rowOff>14605</xdr:rowOff>
    </xdr:to>
    <xdr:pic>
      <xdr:nvPicPr>
        <xdr:cNvPr id="6" name="Picture 3155" hidden="1"/>
        <xdr:cNvPicPr/>
      </xdr:nvPicPr>
      <xdr:blipFill>
        <a:blip r:embed="rId2"/>
        <a:stretch>
          <a:fillRect/>
        </a:stretch>
      </xdr:blipFill>
      <xdr:spPr>
        <a:xfrm>
          <a:off x="12025630" y="19310350"/>
          <a:ext cx="695325" cy="14605"/>
        </a:xfrm>
        <a:prstGeom prst="rect">
          <a:avLst/>
        </a:prstGeom>
        <a:noFill/>
        <a:ln w="9525">
          <a:noFill/>
        </a:ln>
      </xdr:spPr>
    </xdr:pic>
    <xdr:clientData/>
  </xdr:twoCellAnchor>
  <xdr:twoCellAnchor editAs="oneCell">
    <xdr:from>
      <xdr:col>3</xdr:col>
      <xdr:colOff>0</xdr:colOff>
      <xdr:row>19</xdr:row>
      <xdr:rowOff>0</xdr:rowOff>
    </xdr:from>
    <xdr:to>
      <xdr:col>3</xdr:col>
      <xdr:colOff>695325</xdr:colOff>
      <xdr:row>19</xdr:row>
      <xdr:rowOff>21590</xdr:rowOff>
    </xdr:to>
    <xdr:pic>
      <xdr:nvPicPr>
        <xdr:cNvPr id="7" name="Picture 3155" hidden="1"/>
        <xdr:cNvPicPr/>
      </xdr:nvPicPr>
      <xdr:blipFill>
        <a:blip r:embed="rId2"/>
        <a:stretch>
          <a:fillRect/>
        </a:stretch>
      </xdr:blipFill>
      <xdr:spPr>
        <a:xfrm>
          <a:off x="12025630" y="19310350"/>
          <a:ext cx="695325" cy="21590"/>
        </a:xfrm>
        <a:prstGeom prst="rect">
          <a:avLst/>
        </a:prstGeom>
        <a:noFill/>
        <a:ln w="9525">
          <a:noFill/>
        </a:ln>
      </xdr:spPr>
    </xdr:pic>
    <xdr:clientData/>
  </xdr:twoCellAnchor>
  <xdr:twoCellAnchor editAs="oneCell">
    <xdr:from>
      <xdr:col>4</xdr:col>
      <xdr:colOff>0</xdr:colOff>
      <xdr:row>0</xdr:row>
      <xdr:rowOff>0</xdr:rowOff>
    </xdr:from>
    <xdr:to>
      <xdr:col>4</xdr:col>
      <xdr:colOff>45720</xdr:colOff>
      <xdr:row>0</xdr:row>
      <xdr:rowOff>264795</xdr:rowOff>
    </xdr:to>
    <xdr:pic>
      <xdr:nvPicPr>
        <xdr:cNvPr id="8" name="Picture 23" descr="clip_image3382"/>
        <xdr:cNvPicPr>
          <a:picLocks noChangeAspect="1"/>
        </xdr:cNvPicPr>
      </xdr:nvPicPr>
      <xdr:blipFill>
        <a:blip r:embed="rId1"/>
        <a:stretch>
          <a:fillRect/>
        </a:stretch>
      </xdr:blipFill>
      <xdr:spPr>
        <a:xfrm>
          <a:off x="13202920" y="0"/>
          <a:ext cx="45720" cy="264795"/>
        </a:xfrm>
        <a:prstGeom prst="rect">
          <a:avLst/>
        </a:prstGeom>
        <a:noFill/>
        <a:ln w="9525">
          <a:noFill/>
        </a:ln>
      </xdr:spPr>
    </xdr:pic>
    <xdr:clientData/>
  </xdr:twoCellAnchor>
  <xdr:twoCellAnchor editAs="oneCell">
    <xdr:from>
      <xdr:col>3</xdr:col>
      <xdr:colOff>0</xdr:colOff>
      <xdr:row>0</xdr:row>
      <xdr:rowOff>0</xdr:rowOff>
    </xdr:from>
    <xdr:to>
      <xdr:col>3</xdr:col>
      <xdr:colOff>695325</xdr:colOff>
      <xdr:row>0</xdr:row>
      <xdr:rowOff>14605</xdr:rowOff>
    </xdr:to>
    <xdr:pic>
      <xdr:nvPicPr>
        <xdr:cNvPr id="9" name="Picture 3155" hidden="1"/>
        <xdr:cNvPicPr/>
      </xdr:nvPicPr>
      <xdr:blipFill>
        <a:blip r:embed="rId2"/>
        <a:stretch>
          <a:fillRect/>
        </a:stretch>
      </xdr:blipFill>
      <xdr:spPr>
        <a:xfrm>
          <a:off x="12025630" y="0"/>
          <a:ext cx="695325" cy="14605"/>
        </a:xfrm>
        <a:prstGeom prst="rect">
          <a:avLst/>
        </a:prstGeom>
        <a:noFill/>
        <a:ln w="9525">
          <a:noFill/>
        </a:ln>
      </xdr:spPr>
    </xdr:pic>
    <xdr:clientData/>
  </xdr:twoCellAnchor>
  <xdr:twoCellAnchor editAs="oneCell">
    <xdr:from>
      <xdr:col>3</xdr:col>
      <xdr:colOff>0</xdr:colOff>
      <xdr:row>0</xdr:row>
      <xdr:rowOff>0</xdr:rowOff>
    </xdr:from>
    <xdr:to>
      <xdr:col>3</xdr:col>
      <xdr:colOff>695325</xdr:colOff>
      <xdr:row>0</xdr:row>
      <xdr:rowOff>21590</xdr:rowOff>
    </xdr:to>
    <xdr:pic>
      <xdr:nvPicPr>
        <xdr:cNvPr id="10" name="Picture 3155" hidden="1"/>
        <xdr:cNvPicPr/>
      </xdr:nvPicPr>
      <xdr:blipFill>
        <a:blip r:embed="rId2"/>
        <a:stretch>
          <a:fillRect/>
        </a:stretch>
      </xdr:blipFill>
      <xdr:spPr>
        <a:xfrm>
          <a:off x="12025630" y="0"/>
          <a:ext cx="695325" cy="21590"/>
        </a:xfrm>
        <a:prstGeom prst="rect">
          <a:avLst/>
        </a:prstGeom>
        <a:noFill/>
        <a:ln w="9525">
          <a:noFill/>
        </a:ln>
      </xdr:spPr>
    </xdr:pic>
    <xdr:clientData/>
  </xdr:twoCellAnchor>
  <xdr:twoCellAnchor editAs="oneCell">
    <xdr:from>
      <xdr:col>4</xdr:col>
      <xdr:colOff>0</xdr:colOff>
      <xdr:row>0</xdr:row>
      <xdr:rowOff>0</xdr:rowOff>
    </xdr:from>
    <xdr:to>
      <xdr:col>4</xdr:col>
      <xdr:colOff>45720</xdr:colOff>
      <xdr:row>0</xdr:row>
      <xdr:rowOff>246380</xdr:rowOff>
    </xdr:to>
    <xdr:pic>
      <xdr:nvPicPr>
        <xdr:cNvPr id="11" name="Picture 23" descr="clip_image3382"/>
        <xdr:cNvPicPr>
          <a:picLocks noChangeAspect="1"/>
        </xdr:cNvPicPr>
      </xdr:nvPicPr>
      <xdr:blipFill>
        <a:blip r:embed="rId1"/>
        <a:stretch>
          <a:fillRect/>
        </a:stretch>
      </xdr:blipFill>
      <xdr:spPr>
        <a:xfrm>
          <a:off x="13202920" y="0"/>
          <a:ext cx="45720" cy="246380"/>
        </a:xfrm>
        <a:prstGeom prst="rect">
          <a:avLst/>
        </a:prstGeom>
        <a:noFill/>
        <a:ln w="9525">
          <a:noFill/>
        </a:ln>
      </xdr:spPr>
    </xdr:pic>
    <xdr:clientData/>
  </xdr:twoCellAnchor>
  <xdr:twoCellAnchor editAs="oneCell">
    <xdr:from>
      <xdr:col>3</xdr:col>
      <xdr:colOff>0</xdr:colOff>
      <xdr:row>0</xdr:row>
      <xdr:rowOff>0</xdr:rowOff>
    </xdr:from>
    <xdr:to>
      <xdr:col>3</xdr:col>
      <xdr:colOff>695325</xdr:colOff>
      <xdr:row>0</xdr:row>
      <xdr:rowOff>17145</xdr:rowOff>
    </xdr:to>
    <xdr:pic>
      <xdr:nvPicPr>
        <xdr:cNvPr id="12" name="Picture 3155" hidden="1"/>
        <xdr:cNvPicPr/>
      </xdr:nvPicPr>
      <xdr:blipFill>
        <a:blip r:embed="rId2"/>
        <a:stretch>
          <a:fillRect/>
        </a:stretch>
      </xdr:blipFill>
      <xdr:spPr>
        <a:xfrm>
          <a:off x="12025630" y="0"/>
          <a:ext cx="695325" cy="17145"/>
        </a:xfrm>
        <a:prstGeom prst="rect">
          <a:avLst/>
        </a:prstGeom>
        <a:noFill/>
        <a:ln w="9525">
          <a:noFill/>
        </a:ln>
      </xdr:spPr>
    </xdr:pic>
    <xdr:clientData/>
  </xdr:twoCellAnchor>
  <xdr:twoCellAnchor editAs="oneCell">
    <xdr:from>
      <xdr:col>3</xdr:col>
      <xdr:colOff>0</xdr:colOff>
      <xdr:row>0</xdr:row>
      <xdr:rowOff>0</xdr:rowOff>
    </xdr:from>
    <xdr:to>
      <xdr:col>3</xdr:col>
      <xdr:colOff>695325</xdr:colOff>
      <xdr:row>0</xdr:row>
      <xdr:rowOff>17145</xdr:rowOff>
    </xdr:to>
    <xdr:pic>
      <xdr:nvPicPr>
        <xdr:cNvPr id="13" name="Picture 3155" hidden="1"/>
        <xdr:cNvPicPr/>
      </xdr:nvPicPr>
      <xdr:blipFill>
        <a:blip r:embed="rId2"/>
        <a:stretch>
          <a:fillRect/>
        </a:stretch>
      </xdr:blipFill>
      <xdr:spPr>
        <a:xfrm>
          <a:off x="12025630" y="0"/>
          <a:ext cx="695325" cy="17145"/>
        </a:xfrm>
        <a:prstGeom prst="rect">
          <a:avLst/>
        </a:prstGeom>
        <a:noFill/>
        <a:ln w="9525">
          <a:noFill/>
        </a:ln>
      </xdr:spPr>
    </xdr:pic>
    <xdr:clientData/>
  </xdr:twoCellAnchor>
  <xdr:twoCellAnchor editAs="oneCell">
    <xdr:from>
      <xdr:col>4</xdr:col>
      <xdr:colOff>0</xdr:colOff>
      <xdr:row>0</xdr:row>
      <xdr:rowOff>0</xdr:rowOff>
    </xdr:from>
    <xdr:to>
      <xdr:col>4</xdr:col>
      <xdr:colOff>45720</xdr:colOff>
      <xdr:row>0</xdr:row>
      <xdr:rowOff>246380</xdr:rowOff>
    </xdr:to>
    <xdr:pic>
      <xdr:nvPicPr>
        <xdr:cNvPr id="14" name="Picture 23" descr="clip_image3382"/>
        <xdr:cNvPicPr>
          <a:picLocks noChangeAspect="1"/>
        </xdr:cNvPicPr>
      </xdr:nvPicPr>
      <xdr:blipFill>
        <a:blip r:embed="rId1"/>
        <a:stretch>
          <a:fillRect/>
        </a:stretch>
      </xdr:blipFill>
      <xdr:spPr>
        <a:xfrm>
          <a:off x="13202920" y="0"/>
          <a:ext cx="45720" cy="246380"/>
        </a:xfrm>
        <a:prstGeom prst="rect">
          <a:avLst/>
        </a:prstGeom>
        <a:noFill/>
        <a:ln w="9525">
          <a:noFill/>
        </a:ln>
      </xdr:spPr>
    </xdr:pic>
    <xdr:clientData/>
  </xdr:twoCellAnchor>
  <xdr:twoCellAnchor editAs="oneCell">
    <xdr:from>
      <xdr:col>4</xdr:col>
      <xdr:colOff>0</xdr:colOff>
      <xdr:row>25</xdr:row>
      <xdr:rowOff>0</xdr:rowOff>
    </xdr:from>
    <xdr:to>
      <xdr:col>4</xdr:col>
      <xdr:colOff>45720</xdr:colOff>
      <xdr:row>25</xdr:row>
      <xdr:rowOff>235585</xdr:rowOff>
    </xdr:to>
    <xdr:pic>
      <xdr:nvPicPr>
        <xdr:cNvPr id="15" name="Picture 23" descr="clip_image3382"/>
        <xdr:cNvPicPr>
          <a:picLocks noChangeAspect="1"/>
        </xdr:cNvPicPr>
      </xdr:nvPicPr>
      <xdr:blipFill>
        <a:blip r:embed="rId1"/>
        <a:stretch>
          <a:fillRect/>
        </a:stretch>
      </xdr:blipFill>
      <xdr:spPr>
        <a:xfrm>
          <a:off x="13202920" y="22561550"/>
          <a:ext cx="45720" cy="235585"/>
        </a:xfrm>
        <a:prstGeom prst="rect">
          <a:avLst/>
        </a:prstGeom>
        <a:noFill/>
        <a:ln w="9525">
          <a:noFill/>
        </a:ln>
      </xdr:spPr>
    </xdr:pic>
    <xdr:clientData/>
  </xdr:twoCellAnchor>
  <xdr:twoCellAnchor editAs="oneCell">
    <xdr:from>
      <xdr:col>4</xdr:col>
      <xdr:colOff>0</xdr:colOff>
      <xdr:row>25</xdr:row>
      <xdr:rowOff>0</xdr:rowOff>
    </xdr:from>
    <xdr:to>
      <xdr:col>4</xdr:col>
      <xdr:colOff>45720</xdr:colOff>
      <xdr:row>25</xdr:row>
      <xdr:rowOff>235585</xdr:rowOff>
    </xdr:to>
    <xdr:pic>
      <xdr:nvPicPr>
        <xdr:cNvPr id="16" name="Picture 23" descr="clip_image3382"/>
        <xdr:cNvPicPr>
          <a:picLocks noChangeAspect="1"/>
        </xdr:cNvPicPr>
      </xdr:nvPicPr>
      <xdr:blipFill>
        <a:blip r:embed="rId1"/>
        <a:stretch>
          <a:fillRect/>
        </a:stretch>
      </xdr:blipFill>
      <xdr:spPr>
        <a:xfrm>
          <a:off x="13202920" y="22561550"/>
          <a:ext cx="45720" cy="235585"/>
        </a:xfrm>
        <a:prstGeom prst="rect">
          <a:avLst/>
        </a:prstGeom>
        <a:noFill/>
        <a:ln w="9525">
          <a:noFill/>
        </a:ln>
      </xdr:spPr>
    </xdr:pic>
    <xdr:clientData/>
  </xdr:twoCellAnchor>
  <xdr:twoCellAnchor editAs="oneCell">
    <xdr:from>
      <xdr:col>4</xdr:col>
      <xdr:colOff>0</xdr:colOff>
      <xdr:row>25</xdr:row>
      <xdr:rowOff>0</xdr:rowOff>
    </xdr:from>
    <xdr:to>
      <xdr:col>4</xdr:col>
      <xdr:colOff>45720</xdr:colOff>
      <xdr:row>25</xdr:row>
      <xdr:rowOff>235585</xdr:rowOff>
    </xdr:to>
    <xdr:pic>
      <xdr:nvPicPr>
        <xdr:cNvPr id="17" name="Picture 23" descr="clip_image3382"/>
        <xdr:cNvPicPr>
          <a:picLocks noChangeAspect="1"/>
        </xdr:cNvPicPr>
      </xdr:nvPicPr>
      <xdr:blipFill>
        <a:blip r:embed="rId1"/>
        <a:stretch>
          <a:fillRect/>
        </a:stretch>
      </xdr:blipFill>
      <xdr:spPr>
        <a:xfrm>
          <a:off x="13202920" y="22561550"/>
          <a:ext cx="45720" cy="235585"/>
        </a:xfrm>
        <a:prstGeom prst="rect">
          <a:avLst/>
        </a:prstGeom>
        <a:noFill/>
        <a:ln w="9525">
          <a:noFill/>
        </a:ln>
      </xdr:spPr>
    </xdr:pic>
    <xdr:clientData/>
  </xdr:twoCellAnchor>
  <xdr:twoCellAnchor editAs="oneCell">
    <xdr:from>
      <xdr:col>4</xdr:col>
      <xdr:colOff>0</xdr:colOff>
      <xdr:row>25</xdr:row>
      <xdr:rowOff>0</xdr:rowOff>
    </xdr:from>
    <xdr:to>
      <xdr:col>4</xdr:col>
      <xdr:colOff>45720</xdr:colOff>
      <xdr:row>25</xdr:row>
      <xdr:rowOff>235585</xdr:rowOff>
    </xdr:to>
    <xdr:pic>
      <xdr:nvPicPr>
        <xdr:cNvPr id="18" name="Picture 23" descr="clip_image3382"/>
        <xdr:cNvPicPr>
          <a:picLocks noChangeAspect="1"/>
        </xdr:cNvPicPr>
      </xdr:nvPicPr>
      <xdr:blipFill>
        <a:blip r:embed="rId1"/>
        <a:stretch>
          <a:fillRect/>
        </a:stretch>
      </xdr:blipFill>
      <xdr:spPr>
        <a:xfrm>
          <a:off x="13202920" y="22561550"/>
          <a:ext cx="45720" cy="235585"/>
        </a:xfrm>
        <a:prstGeom prst="rect">
          <a:avLst/>
        </a:prstGeom>
        <a:noFill/>
        <a:ln w="9525">
          <a:noFill/>
        </a:ln>
      </xdr:spPr>
    </xdr:pic>
    <xdr:clientData/>
  </xdr:twoCellAnchor>
  <xdr:twoCellAnchor editAs="oneCell">
    <xdr:from>
      <xdr:col>4</xdr:col>
      <xdr:colOff>0</xdr:colOff>
      <xdr:row>25</xdr:row>
      <xdr:rowOff>0</xdr:rowOff>
    </xdr:from>
    <xdr:to>
      <xdr:col>4</xdr:col>
      <xdr:colOff>45720</xdr:colOff>
      <xdr:row>25</xdr:row>
      <xdr:rowOff>235585</xdr:rowOff>
    </xdr:to>
    <xdr:pic>
      <xdr:nvPicPr>
        <xdr:cNvPr id="19" name="Picture 23" descr="clip_image3382"/>
        <xdr:cNvPicPr>
          <a:picLocks noChangeAspect="1"/>
        </xdr:cNvPicPr>
      </xdr:nvPicPr>
      <xdr:blipFill>
        <a:blip r:embed="rId1"/>
        <a:stretch>
          <a:fillRect/>
        </a:stretch>
      </xdr:blipFill>
      <xdr:spPr>
        <a:xfrm>
          <a:off x="13202920" y="22561550"/>
          <a:ext cx="45720" cy="235585"/>
        </a:xfrm>
        <a:prstGeom prst="rect">
          <a:avLst/>
        </a:prstGeom>
        <a:noFill/>
        <a:ln w="9525">
          <a:noFill/>
        </a:ln>
      </xdr:spPr>
    </xdr:pic>
    <xdr:clientData/>
  </xdr:twoCellAnchor>
  <xdr:twoCellAnchor editAs="oneCell">
    <xdr:from>
      <xdr:col>4</xdr:col>
      <xdr:colOff>0</xdr:colOff>
      <xdr:row>25</xdr:row>
      <xdr:rowOff>0</xdr:rowOff>
    </xdr:from>
    <xdr:to>
      <xdr:col>4</xdr:col>
      <xdr:colOff>45720</xdr:colOff>
      <xdr:row>25</xdr:row>
      <xdr:rowOff>235585</xdr:rowOff>
    </xdr:to>
    <xdr:pic>
      <xdr:nvPicPr>
        <xdr:cNvPr id="20" name="Picture 23" descr="clip_image3382"/>
        <xdr:cNvPicPr>
          <a:picLocks noChangeAspect="1"/>
        </xdr:cNvPicPr>
      </xdr:nvPicPr>
      <xdr:blipFill>
        <a:blip r:embed="rId1"/>
        <a:stretch>
          <a:fillRect/>
        </a:stretch>
      </xdr:blipFill>
      <xdr:spPr>
        <a:xfrm>
          <a:off x="13202920" y="22561550"/>
          <a:ext cx="45720" cy="235585"/>
        </a:xfrm>
        <a:prstGeom prst="rect">
          <a:avLst/>
        </a:prstGeom>
        <a:noFill/>
        <a:ln w="9525">
          <a:noFill/>
        </a:ln>
      </xdr:spPr>
    </xdr:pic>
    <xdr:clientData/>
  </xdr:twoCellAnchor>
  <xdr:twoCellAnchor editAs="oneCell">
    <xdr:from>
      <xdr:col>4</xdr:col>
      <xdr:colOff>0</xdr:colOff>
      <xdr:row>11</xdr:row>
      <xdr:rowOff>0</xdr:rowOff>
    </xdr:from>
    <xdr:to>
      <xdr:col>4</xdr:col>
      <xdr:colOff>45085</xdr:colOff>
      <xdr:row>11</xdr:row>
      <xdr:rowOff>235585</xdr:rowOff>
    </xdr:to>
    <xdr:pic>
      <xdr:nvPicPr>
        <xdr:cNvPr id="21" name="Picture 23" descr="clip_image3382"/>
        <xdr:cNvPicPr>
          <a:picLocks noChangeAspect="1"/>
        </xdr:cNvPicPr>
      </xdr:nvPicPr>
      <xdr:blipFill>
        <a:blip r:embed="rId1"/>
        <a:stretch>
          <a:fillRect/>
        </a:stretch>
      </xdr:blipFill>
      <xdr:spPr>
        <a:xfrm>
          <a:off x="13202920" y="4070350"/>
          <a:ext cx="45085" cy="235585"/>
        </a:xfrm>
        <a:prstGeom prst="rect">
          <a:avLst/>
        </a:prstGeom>
        <a:noFill/>
        <a:ln w="9525">
          <a:noFill/>
        </a:ln>
      </xdr:spPr>
    </xdr:pic>
    <xdr:clientData/>
  </xdr:twoCellAnchor>
  <xdr:twoCellAnchor editAs="oneCell">
    <xdr:from>
      <xdr:col>4</xdr:col>
      <xdr:colOff>0</xdr:colOff>
      <xdr:row>12</xdr:row>
      <xdr:rowOff>0</xdr:rowOff>
    </xdr:from>
    <xdr:to>
      <xdr:col>4</xdr:col>
      <xdr:colOff>45720</xdr:colOff>
      <xdr:row>12</xdr:row>
      <xdr:rowOff>247650</xdr:rowOff>
    </xdr:to>
    <xdr:pic>
      <xdr:nvPicPr>
        <xdr:cNvPr id="22" name="Picture 23" descr="clip_image3382"/>
        <xdr:cNvPicPr>
          <a:picLocks noChangeAspect="1"/>
        </xdr:cNvPicPr>
      </xdr:nvPicPr>
      <xdr:blipFill>
        <a:blip r:embed="rId1"/>
        <a:stretch>
          <a:fillRect/>
        </a:stretch>
      </xdr:blipFill>
      <xdr:spPr>
        <a:xfrm>
          <a:off x="13202920" y="8185150"/>
          <a:ext cx="45720" cy="247650"/>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14605</xdr:rowOff>
    </xdr:to>
    <xdr:pic>
      <xdr:nvPicPr>
        <xdr:cNvPr id="23" name="Picture 3155" hidden="1"/>
        <xdr:cNvPicPr/>
      </xdr:nvPicPr>
      <xdr:blipFill>
        <a:blip r:embed="rId2"/>
        <a:stretch>
          <a:fillRect/>
        </a:stretch>
      </xdr:blipFill>
      <xdr:spPr>
        <a:xfrm>
          <a:off x="12025630" y="8185150"/>
          <a:ext cx="695325" cy="14605"/>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21590</xdr:rowOff>
    </xdr:to>
    <xdr:pic>
      <xdr:nvPicPr>
        <xdr:cNvPr id="24" name="Picture 3155" hidden="1"/>
        <xdr:cNvPicPr/>
      </xdr:nvPicPr>
      <xdr:blipFill>
        <a:blip r:embed="rId2"/>
        <a:stretch>
          <a:fillRect/>
        </a:stretch>
      </xdr:blipFill>
      <xdr:spPr>
        <a:xfrm>
          <a:off x="12025630" y="8185150"/>
          <a:ext cx="695325" cy="21590"/>
        </a:xfrm>
        <a:prstGeom prst="rect">
          <a:avLst/>
        </a:prstGeom>
        <a:noFill/>
        <a:ln w="9525">
          <a:noFill/>
        </a:ln>
      </xdr:spPr>
    </xdr:pic>
    <xdr:clientData/>
  </xdr:twoCellAnchor>
  <xdr:twoCellAnchor editAs="oneCell">
    <xdr:from>
      <xdr:col>4</xdr:col>
      <xdr:colOff>0</xdr:colOff>
      <xdr:row>12</xdr:row>
      <xdr:rowOff>0</xdr:rowOff>
    </xdr:from>
    <xdr:to>
      <xdr:col>4</xdr:col>
      <xdr:colOff>45085</xdr:colOff>
      <xdr:row>12</xdr:row>
      <xdr:rowOff>235585</xdr:rowOff>
    </xdr:to>
    <xdr:pic>
      <xdr:nvPicPr>
        <xdr:cNvPr id="25" name="Picture 23" descr="clip_image3382"/>
        <xdr:cNvPicPr>
          <a:picLocks noChangeAspect="1"/>
        </xdr:cNvPicPr>
      </xdr:nvPicPr>
      <xdr:blipFill>
        <a:blip r:embed="rId1"/>
        <a:stretch>
          <a:fillRect/>
        </a:stretch>
      </xdr:blipFill>
      <xdr:spPr>
        <a:xfrm>
          <a:off x="13202920" y="8185150"/>
          <a:ext cx="45085" cy="235585"/>
        </a:xfrm>
        <a:prstGeom prst="rect">
          <a:avLst/>
        </a:prstGeom>
        <a:noFill/>
        <a:ln w="9525">
          <a:noFill/>
        </a:ln>
      </xdr:spPr>
    </xdr:pic>
    <xdr:clientData/>
  </xdr:twoCellAnchor>
  <xdr:twoCellAnchor editAs="oneCell">
    <xdr:from>
      <xdr:col>4</xdr:col>
      <xdr:colOff>0</xdr:colOff>
      <xdr:row>12</xdr:row>
      <xdr:rowOff>0</xdr:rowOff>
    </xdr:from>
    <xdr:to>
      <xdr:col>4</xdr:col>
      <xdr:colOff>45085</xdr:colOff>
      <xdr:row>12</xdr:row>
      <xdr:rowOff>235585</xdr:rowOff>
    </xdr:to>
    <xdr:pic>
      <xdr:nvPicPr>
        <xdr:cNvPr id="26" name="Picture 23" descr="clip_image3382"/>
        <xdr:cNvPicPr>
          <a:picLocks noChangeAspect="1"/>
        </xdr:cNvPicPr>
      </xdr:nvPicPr>
      <xdr:blipFill>
        <a:blip r:embed="rId1"/>
        <a:stretch>
          <a:fillRect/>
        </a:stretch>
      </xdr:blipFill>
      <xdr:spPr>
        <a:xfrm>
          <a:off x="13202920" y="8185150"/>
          <a:ext cx="45085" cy="235585"/>
        </a:xfrm>
        <a:prstGeom prst="rect">
          <a:avLst/>
        </a:prstGeom>
        <a:noFill/>
        <a:ln w="9525">
          <a:noFill/>
        </a:ln>
      </xdr:spPr>
    </xdr:pic>
    <xdr:clientData/>
  </xdr:twoCellAnchor>
  <xdr:twoCellAnchor editAs="oneCell">
    <xdr:from>
      <xdr:col>4</xdr:col>
      <xdr:colOff>0</xdr:colOff>
      <xdr:row>11</xdr:row>
      <xdr:rowOff>0</xdr:rowOff>
    </xdr:from>
    <xdr:to>
      <xdr:col>4</xdr:col>
      <xdr:colOff>45085</xdr:colOff>
      <xdr:row>11</xdr:row>
      <xdr:rowOff>235585</xdr:rowOff>
    </xdr:to>
    <xdr:pic>
      <xdr:nvPicPr>
        <xdr:cNvPr id="27" name="Picture 23" descr="clip_image3382"/>
        <xdr:cNvPicPr>
          <a:picLocks noChangeAspect="1"/>
        </xdr:cNvPicPr>
      </xdr:nvPicPr>
      <xdr:blipFill>
        <a:blip r:embed="rId1"/>
        <a:stretch>
          <a:fillRect/>
        </a:stretch>
      </xdr:blipFill>
      <xdr:spPr>
        <a:xfrm>
          <a:off x="13202920" y="4070350"/>
          <a:ext cx="45085" cy="235585"/>
        </a:xfrm>
        <a:prstGeom prst="rect">
          <a:avLst/>
        </a:prstGeom>
        <a:noFill/>
        <a:ln w="9525">
          <a:noFill/>
        </a:ln>
      </xdr:spPr>
    </xdr:pic>
    <xdr:clientData/>
  </xdr:twoCellAnchor>
  <xdr:twoCellAnchor editAs="oneCell">
    <xdr:from>
      <xdr:col>4</xdr:col>
      <xdr:colOff>0</xdr:colOff>
      <xdr:row>12</xdr:row>
      <xdr:rowOff>0</xdr:rowOff>
    </xdr:from>
    <xdr:to>
      <xdr:col>4</xdr:col>
      <xdr:colOff>45085</xdr:colOff>
      <xdr:row>12</xdr:row>
      <xdr:rowOff>235585</xdr:rowOff>
    </xdr:to>
    <xdr:pic>
      <xdr:nvPicPr>
        <xdr:cNvPr id="28" name="Picture 23" descr="clip_image3382"/>
        <xdr:cNvPicPr>
          <a:picLocks noChangeAspect="1"/>
        </xdr:cNvPicPr>
      </xdr:nvPicPr>
      <xdr:blipFill>
        <a:blip r:embed="rId1"/>
        <a:stretch>
          <a:fillRect/>
        </a:stretch>
      </xdr:blipFill>
      <xdr:spPr>
        <a:xfrm>
          <a:off x="13202920" y="8185150"/>
          <a:ext cx="45085" cy="235585"/>
        </a:xfrm>
        <a:prstGeom prst="rect">
          <a:avLst/>
        </a:prstGeom>
        <a:noFill/>
        <a:ln w="9525">
          <a:noFill/>
        </a:ln>
      </xdr:spPr>
    </xdr:pic>
    <xdr:clientData/>
  </xdr:twoCellAnchor>
  <xdr:twoCellAnchor editAs="oneCell">
    <xdr:from>
      <xdr:col>4</xdr:col>
      <xdr:colOff>0</xdr:colOff>
      <xdr:row>12</xdr:row>
      <xdr:rowOff>0</xdr:rowOff>
    </xdr:from>
    <xdr:to>
      <xdr:col>4</xdr:col>
      <xdr:colOff>45720</xdr:colOff>
      <xdr:row>12</xdr:row>
      <xdr:rowOff>247650</xdr:rowOff>
    </xdr:to>
    <xdr:pic>
      <xdr:nvPicPr>
        <xdr:cNvPr id="29" name="Picture 23" descr="clip_image3382"/>
        <xdr:cNvPicPr>
          <a:picLocks noChangeAspect="1"/>
        </xdr:cNvPicPr>
      </xdr:nvPicPr>
      <xdr:blipFill>
        <a:blip r:embed="rId1"/>
        <a:stretch>
          <a:fillRect/>
        </a:stretch>
      </xdr:blipFill>
      <xdr:spPr>
        <a:xfrm>
          <a:off x="13202920" y="8185150"/>
          <a:ext cx="45720" cy="247650"/>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14605</xdr:rowOff>
    </xdr:to>
    <xdr:pic>
      <xdr:nvPicPr>
        <xdr:cNvPr id="30" name="Picture 3155" hidden="1"/>
        <xdr:cNvPicPr/>
      </xdr:nvPicPr>
      <xdr:blipFill>
        <a:blip r:embed="rId2"/>
        <a:stretch>
          <a:fillRect/>
        </a:stretch>
      </xdr:blipFill>
      <xdr:spPr>
        <a:xfrm>
          <a:off x="12025630" y="8185150"/>
          <a:ext cx="695325" cy="14605"/>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21590</xdr:rowOff>
    </xdr:to>
    <xdr:pic>
      <xdr:nvPicPr>
        <xdr:cNvPr id="31" name="Picture 3155" hidden="1"/>
        <xdr:cNvPicPr/>
      </xdr:nvPicPr>
      <xdr:blipFill>
        <a:blip r:embed="rId2"/>
        <a:stretch>
          <a:fillRect/>
        </a:stretch>
      </xdr:blipFill>
      <xdr:spPr>
        <a:xfrm>
          <a:off x="12025630" y="8185150"/>
          <a:ext cx="695325" cy="21590"/>
        </a:xfrm>
        <a:prstGeom prst="rect">
          <a:avLst/>
        </a:prstGeom>
        <a:noFill/>
        <a:ln w="9525">
          <a:noFill/>
        </a:ln>
      </xdr:spPr>
    </xdr:pic>
    <xdr:clientData/>
  </xdr:twoCellAnchor>
  <xdr:twoCellAnchor editAs="oneCell">
    <xdr:from>
      <xdr:col>4</xdr:col>
      <xdr:colOff>0</xdr:colOff>
      <xdr:row>0</xdr:row>
      <xdr:rowOff>0</xdr:rowOff>
    </xdr:from>
    <xdr:to>
      <xdr:col>4</xdr:col>
      <xdr:colOff>45085</xdr:colOff>
      <xdr:row>0</xdr:row>
      <xdr:rowOff>252730</xdr:rowOff>
    </xdr:to>
    <xdr:pic>
      <xdr:nvPicPr>
        <xdr:cNvPr id="32" name="Picture 23" descr="clip_image3382"/>
        <xdr:cNvPicPr>
          <a:picLocks noChangeAspect="1"/>
        </xdr:cNvPicPr>
      </xdr:nvPicPr>
      <xdr:blipFill>
        <a:blip r:embed="rId1"/>
        <a:stretch>
          <a:fillRect/>
        </a:stretch>
      </xdr:blipFill>
      <xdr:spPr>
        <a:xfrm>
          <a:off x="13202920" y="0"/>
          <a:ext cx="45085" cy="252730"/>
        </a:xfrm>
        <a:prstGeom prst="rect">
          <a:avLst/>
        </a:prstGeom>
        <a:noFill/>
        <a:ln w="9525">
          <a:noFill/>
        </a:ln>
      </xdr:spPr>
    </xdr:pic>
    <xdr:clientData/>
  </xdr:twoCellAnchor>
  <xdr:twoCellAnchor editAs="oneCell">
    <xdr:from>
      <xdr:col>4</xdr:col>
      <xdr:colOff>0</xdr:colOff>
      <xdr:row>0</xdr:row>
      <xdr:rowOff>0</xdr:rowOff>
    </xdr:from>
    <xdr:to>
      <xdr:col>4</xdr:col>
      <xdr:colOff>45085</xdr:colOff>
      <xdr:row>0</xdr:row>
      <xdr:rowOff>252730</xdr:rowOff>
    </xdr:to>
    <xdr:pic>
      <xdr:nvPicPr>
        <xdr:cNvPr id="33" name="Picture 23" descr="clip_image3382"/>
        <xdr:cNvPicPr>
          <a:picLocks noChangeAspect="1"/>
        </xdr:cNvPicPr>
      </xdr:nvPicPr>
      <xdr:blipFill>
        <a:blip r:embed="rId1"/>
        <a:stretch>
          <a:fillRect/>
        </a:stretch>
      </xdr:blipFill>
      <xdr:spPr>
        <a:xfrm>
          <a:off x="13202920" y="0"/>
          <a:ext cx="45085" cy="252730"/>
        </a:xfrm>
        <a:prstGeom prst="rect">
          <a:avLst/>
        </a:prstGeom>
        <a:noFill/>
        <a:ln w="9525">
          <a:noFill/>
        </a:ln>
      </xdr:spPr>
    </xdr:pic>
    <xdr:clientData/>
  </xdr:twoCellAnchor>
  <xdr:twoCellAnchor editAs="oneCell">
    <xdr:from>
      <xdr:col>4</xdr:col>
      <xdr:colOff>0</xdr:colOff>
      <xdr:row>7</xdr:row>
      <xdr:rowOff>0</xdr:rowOff>
    </xdr:from>
    <xdr:to>
      <xdr:col>4</xdr:col>
      <xdr:colOff>45720</xdr:colOff>
      <xdr:row>7</xdr:row>
      <xdr:rowOff>247650</xdr:rowOff>
    </xdr:to>
    <xdr:pic>
      <xdr:nvPicPr>
        <xdr:cNvPr id="34" name="Picture 23" descr="clip_image3382"/>
        <xdr:cNvPicPr>
          <a:picLocks noChangeAspect="1"/>
        </xdr:cNvPicPr>
      </xdr:nvPicPr>
      <xdr:blipFill>
        <a:blip r:embed="rId1"/>
        <a:stretch>
          <a:fillRect/>
        </a:stretch>
      </xdr:blipFill>
      <xdr:spPr>
        <a:xfrm>
          <a:off x="13202920" y="2228850"/>
          <a:ext cx="45720" cy="247650"/>
        </a:xfrm>
        <a:prstGeom prst="rect">
          <a:avLst/>
        </a:prstGeom>
        <a:noFill/>
        <a:ln w="9525">
          <a:noFill/>
        </a:ln>
      </xdr:spPr>
    </xdr:pic>
    <xdr:clientData/>
  </xdr:twoCellAnchor>
  <xdr:twoCellAnchor editAs="oneCell">
    <xdr:from>
      <xdr:col>3</xdr:col>
      <xdr:colOff>0</xdr:colOff>
      <xdr:row>7</xdr:row>
      <xdr:rowOff>0</xdr:rowOff>
    </xdr:from>
    <xdr:to>
      <xdr:col>3</xdr:col>
      <xdr:colOff>695325</xdr:colOff>
      <xdr:row>7</xdr:row>
      <xdr:rowOff>14605</xdr:rowOff>
    </xdr:to>
    <xdr:pic>
      <xdr:nvPicPr>
        <xdr:cNvPr id="35" name="Picture 3155" hidden="1"/>
        <xdr:cNvPicPr/>
      </xdr:nvPicPr>
      <xdr:blipFill>
        <a:blip r:embed="rId2"/>
        <a:stretch>
          <a:fillRect/>
        </a:stretch>
      </xdr:blipFill>
      <xdr:spPr>
        <a:xfrm>
          <a:off x="12025630" y="2228850"/>
          <a:ext cx="695325" cy="14605"/>
        </a:xfrm>
        <a:prstGeom prst="rect">
          <a:avLst/>
        </a:prstGeom>
        <a:noFill/>
        <a:ln w="9525">
          <a:noFill/>
        </a:ln>
      </xdr:spPr>
    </xdr:pic>
    <xdr:clientData/>
  </xdr:twoCellAnchor>
  <xdr:twoCellAnchor editAs="oneCell">
    <xdr:from>
      <xdr:col>3</xdr:col>
      <xdr:colOff>0</xdr:colOff>
      <xdr:row>7</xdr:row>
      <xdr:rowOff>0</xdr:rowOff>
    </xdr:from>
    <xdr:to>
      <xdr:col>3</xdr:col>
      <xdr:colOff>695325</xdr:colOff>
      <xdr:row>7</xdr:row>
      <xdr:rowOff>21590</xdr:rowOff>
    </xdr:to>
    <xdr:pic>
      <xdr:nvPicPr>
        <xdr:cNvPr id="36" name="Picture 3155" hidden="1"/>
        <xdr:cNvPicPr/>
      </xdr:nvPicPr>
      <xdr:blipFill>
        <a:blip r:embed="rId2"/>
        <a:stretch>
          <a:fillRect/>
        </a:stretch>
      </xdr:blipFill>
      <xdr:spPr>
        <a:xfrm>
          <a:off x="12025630" y="2228850"/>
          <a:ext cx="695325" cy="21590"/>
        </a:xfrm>
        <a:prstGeom prst="rect">
          <a:avLst/>
        </a:prstGeom>
        <a:noFill/>
        <a:ln w="9525">
          <a:noFill/>
        </a:ln>
      </xdr:spPr>
    </xdr:pic>
    <xdr:clientData/>
  </xdr:twoCellAnchor>
  <xdr:twoCellAnchor editAs="oneCell">
    <xdr:from>
      <xdr:col>4</xdr:col>
      <xdr:colOff>0</xdr:colOff>
      <xdr:row>28</xdr:row>
      <xdr:rowOff>0</xdr:rowOff>
    </xdr:from>
    <xdr:to>
      <xdr:col>4</xdr:col>
      <xdr:colOff>45720</xdr:colOff>
      <xdr:row>28</xdr:row>
      <xdr:rowOff>246380</xdr:rowOff>
    </xdr:to>
    <xdr:pic>
      <xdr:nvPicPr>
        <xdr:cNvPr id="37" name="Picture 23" descr="clip_image3382"/>
        <xdr:cNvPicPr>
          <a:picLocks noChangeAspect="1"/>
        </xdr:cNvPicPr>
      </xdr:nvPicPr>
      <xdr:blipFill>
        <a:blip r:embed="rId1"/>
        <a:stretch>
          <a:fillRect/>
        </a:stretch>
      </xdr:blipFill>
      <xdr:spPr>
        <a:xfrm>
          <a:off x="13202920" y="25203150"/>
          <a:ext cx="45720" cy="246380"/>
        </a:xfrm>
        <a:prstGeom prst="rect">
          <a:avLst/>
        </a:prstGeom>
        <a:noFill/>
        <a:ln w="9525">
          <a:noFill/>
        </a:ln>
      </xdr:spPr>
    </xdr:pic>
    <xdr:clientData/>
  </xdr:twoCellAnchor>
  <xdr:twoCellAnchor editAs="oneCell">
    <xdr:from>
      <xdr:col>3</xdr:col>
      <xdr:colOff>0</xdr:colOff>
      <xdr:row>28</xdr:row>
      <xdr:rowOff>0</xdr:rowOff>
    </xdr:from>
    <xdr:to>
      <xdr:col>3</xdr:col>
      <xdr:colOff>695325</xdr:colOff>
      <xdr:row>28</xdr:row>
      <xdr:rowOff>13970</xdr:rowOff>
    </xdr:to>
    <xdr:pic>
      <xdr:nvPicPr>
        <xdr:cNvPr id="38" name="Picture 3155" hidden="1"/>
        <xdr:cNvPicPr/>
      </xdr:nvPicPr>
      <xdr:blipFill>
        <a:blip r:embed="rId2"/>
        <a:stretch>
          <a:fillRect/>
        </a:stretch>
      </xdr:blipFill>
      <xdr:spPr>
        <a:xfrm>
          <a:off x="12025630" y="25203150"/>
          <a:ext cx="695325" cy="13970"/>
        </a:xfrm>
        <a:prstGeom prst="rect">
          <a:avLst/>
        </a:prstGeom>
        <a:noFill/>
        <a:ln w="9525">
          <a:noFill/>
        </a:ln>
      </xdr:spPr>
    </xdr:pic>
    <xdr:clientData/>
  </xdr:twoCellAnchor>
  <xdr:twoCellAnchor editAs="oneCell">
    <xdr:from>
      <xdr:col>3</xdr:col>
      <xdr:colOff>0</xdr:colOff>
      <xdr:row>28</xdr:row>
      <xdr:rowOff>0</xdr:rowOff>
    </xdr:from>
    <xdr:to>
      <xdr:col>3</xdr:col>
      <xdr:colOff>695325</xdr:colOff>
      <xdr:row>28</xdr:row>
      <xdr:rowOff>20320</xdr:rowOff>
    </xdr:to>
    <xdr:pic>
      <xdr:nvPicPr>
        <xdr:cNvPr id="39" name="Picture 3155" hidden="1"/>
        <xdr:cNvPicPr/>
      </xdr:nvPicPr>
      <xdr:blipFill>
        <a:blip r:embed="rId2"/>
        <a:stretch>
          <a:fillRect/>
        </a:stretch>
      </xdr:blipFill>
      <xdr:spPr>
        <a:xfrm>
          <a:off x="12025630" y="25203150"/>
          <a:ext cx="695325" cy="20320"/>
        </a:xfrm>
        <a:prstGeom prst="rect">
          <a:avLst/>
        </a:prstGeom>
        <a:noFill/>
        <a:ln w="9525">
          <a:noFill/>
        </a:ln>
      </xdr:spPr>
    </xdr:pic>
    <xdr:clientData/>
  </xdr:twoCellAnchor>
  <xdr:twoCellAnchor editAs="oneCell">
    <xdr:from>
      <xdr:col>4</xdr:col>
      <xdr:colOff>0</xdr:colOff>
      <xdr:row>28</xdr:row>
      <xdr:rowOff>0</xdr:rowOff>
    </xdr:from>
    <xdr:to>
      <xdr:col>4</xdr:col>
      <xdr:colOff>45720</xdr:colOff>
      <xdr:row>28</xdr:row>
      <xdr:rowOff>229235</xdr:rowOff>
    </xdr:to>
    <xdr:pic>
      <xdr:nvPicPr>
        <xdr:cNvPr id="40" name="Picture 23" descr="clip_image3382"/>
        <xdr:cNvPicPr>
          <a:picLocks noChangeAspect="1"/>
        </xdr:cNvPicPr>
      </xdr:nvPicPr>
      <xdr:blipFill>
        <a:blip r:embed="rId1"/>
        <a:stretch>
          <a:fillRect/>
        </a:stretch>
      </xdr:blipFill>
      <xdr:spPr>
        <a:xfrm>
          <a:off x="13202920" y="25203150"/>
          <a:ext cx="45720" cy="229235"/>
        </a:xfrm>
        <a:prstGeom prst="rect">
          <a:avLst/>
        </a:prstGeom>
        <a:noFill/>
        <a:ln w="9525">
          <a:noFill/>
        </a:ln>
      </xdr:spPr>
    </xdr:pic>
    <xdr:clientData/>
  </xdr:twoCellAnchor>
  <xdr:twoCellAnchor editAs="oneCell">
    <xdr:from>
      <xdr:col>4</xdr:col>
      <xdr:colOff>0</xdr:colOff>
      <xdr:row>25</xdr:row>
      <xdr:rowOff>0</xdr:rowOff>
    </xdr:from>
    <xdr:to>
      <xdr:col>4</xdr:col>
      <xdr:colOff>46355</xdr:colOff>
      <xdr:row>25</xdr:row>
      <xdr:rowOff>235585</xdr:rowOff>
    </xdr:to>
    <xdr:pic>
      <xdr:nvPicPr>
        <xdr:cNvPr id="41" name="Picture 23" descr="clip_image3382"/>
        <xdr:cNvPicPr>
          <a:picLocks noChangeAspect="1"/>
        </xdr:cNvPicPr>
      </xdr:nvPicPr>
      <xdr:blipFill>
        <a:blip r:embed="rId1"/>
        <a:stretch>
          <a:fillRect/>
        </a:stretch>
      </xdr:blipFill>
      <xdr:spPr>
        <a:xfrm>
          <a:off x="13202920" y="22561550"/>
          <a:ext cx="46355" cy="235585"/>
        </a:xfrm>
        <a:prstGeom prst="rect">
          <a:avLst/>
        </a:prstGeom>
        <a:noFill/>
        <a:ln w="9525">
          <a:noFill/>
        </a:ln>
      </xdr:spPr>
    </xdr:pic>
    <xdr:clientData/>
  </xdr:twoCellAnchor>
  <xdr:twoCellAnchor editAs="oneCell">
    <xdr:from>
      <xdr:col>3</xdr:col>
      <xdr:colOff>0</xdr:colOff>
      <xdr:row>25</xdr:row>
      <xdr:rowOff>0</xdr:rowOff>
    </xdr:from>
    <xdr:to>
      <xdr:col>3</xdr:col>
      <xdr:colOff>695325</xdr:colOff>
      <xdr:row>25</xdr:row>
      <xdr:rowOff>12700</xdr:rowOff>
    </xdr:to>
    <xdr:pic>
      <xdr:nvPicPr>
        <xdr:cNvPr id="42" name="Picture 3155" hidden="1"/>
        <xdr:cNvPicPr/>
      </xdr:nvPicPr>
      <xdr:blipFill>
        <a:blip r:embed="rId2"/>
        <a:stretch>
          <a:fillRect/>
        </a:stretch>
      </xdr:blipFill>
      <xdr:spPr>
        <a:xfrm>
          <a:off x="12025630" y="22561550"/>
          <a:ext cx="695325" cy="12700"/>
        </a:xfrm>
        <a:prstGeom prst="rect">
          <a:avLst/>
        </a:prstGeom>
        <a:noFill/>
        <a:ln w="9525">
          <a:noFill/>
        </a:ln>
      </xdr:spPr>
    </xdr:pic>
    <xdr:clientData/>
  </xdr:twoCellAnchor>
  <xdr:twoCellAnchor editAs="oneCell">
    <xdr:from>
      <xdr:col>3</xdr:col>
      <xdr:colOff>0</xdr:colOff>
      <xdr:row>25</xdr:row>
      <xdr:rowOff>0</xdr:rowOff>
    </xdr:from>
    <xdr:to>
      <xdr:col>3</xdr:col>
      <xdr:colOff>695325</xdr:colOff>
      <xdr:row>25</xdr:row>
      <xdr:rowOff>24765</xdr:rowOff>
    </xdr:to>
    <xdr:pic>
      <xdr:nvPicPr>
        <xdr:cNvPr id="43" name="Picture 3155" hidden="1"/>
        <xdr:cNvPicPr/>
      </xdr:nvPicPr>
      <xdr:blipFill>
        <a:blip r:embed="rId2"/>
        <a:stretch>
          <a:fillRect/>
        </a:stretch>
      </xdr:blipFill>
      <xdr:spPr>
        <a:xfrm>
          <a:off x="12025630" y="22561550"/>
          <a:ext cx="695325" cy="24765"/>
        </a:xfrm>
        <a:prstGeom prst="rect">
          <a:avLst/>
        </a:prstGeom>
        <a:noFill/>
        <a:ln w="9525">
          <a:noFill/>
        </a:ln>
      </xdr:spPr>
    </xdr:pic>
    <xdr:clientData/>
  </xdr:twoCellAnchor>
  <xdr:twoCellAnchor editAs="oneCell">
    <xdr:from>
      <xdr:col>3</xdr:col>
      <xdr:colOff>0</xdr:colOff>
      <xdr:row>28</xdr:row>
      <xdr:rowOff>0</xdr:rowOff>
    </xdr:from>
    <xdr:to>
      <xdr:col>3</xdr:col>
      <xdr:colOff>695325</xdr:colOff>
      <xdr:row>28</xdr:row>
      <xdr:rowOff>12700</xdr:rowOff>
    </xdr:to>
    <xdr:pic>
      <xdr:nvPicPr>
        <xdr:cNvPr id="44" name="Picture 3155" hidden="1"/>
        <xdr:cNvPicPr/>
      </xdr:nvPicPr>
      <xdr:blipFill>
        <a:blip r:embed="rId2"/>
        <a:stretch>
          <a:fillRect/>
        </a:stretch>
      </xdr:blipFill>
      <xdr:spPr>
        <a:xfrm>
          <a:off x="12025630" y="25203150"/>
          <a:ext cx="695325" cy="12700"/>
        </a:xfrm>
        <a:prstGeom prst="rect">
          <a:avLst/>
        </a:prstGeom>
        <a:noFill/>
        <a:ln w="9525">
          <a:noFill/>
        </a:ln>
      </xdr:spPr>
    </xdr:pic>
    <xdr:clientData/>
  </xdr:twoCellAnchor>
  <xdr:twoCellAnchor editAs="oneCell">
    <xdr:from>
      <xdr:col>3</xdr:col>
      <xdr:colOff>0</xdr:colOff>
      <xdr:row>28</xdr:row>
      <xdr:rowOff>0</xdr:rowOff>
    </xdr:from>
    <xdr:to>
      <xdr:col>3</xdr:col>
      <xdr:colOff>695325</xdr:colOff>
      <xdr:row>28</xdr:row>
      <xdr:rowOff>24765</xdr:rowOff>
    </xdr:to>
    <xdr:pic>
      <xdr:nvPicPr>
        <xdr:cNvPr id="45" name="Picture 3155" hidden="1"/>
        <xdr:cNvPicPr/>
      </xdr:nvPicPr>
      <xdr:blipFill>
        <a:blip r:embed="rId2"/>
        <a:stretch>
          <a:fillRect/>
        </a:stretch>
      </xdr:blipFill>
      <xdr:spPr>
        <a:xfrm>
          <a:off x="12025630" y="25203150"/>
          <a:ext cx="695325" cy="24765"/>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12700</xdr:rowOff>
    </xdr:to>
    <xdr:pic>
      <xdr:nvPicPr>
        <xdr:cNvPr id="46" name="Picture 3155" hidden="1"/>
        <xdr:cNvPicPr/>
      </xdr:nvPicPr>
      <xdr:blipFill>
        <a:blip r:embed="rId2"/>
        <a:stretch>
          <a:fillRect/>
        </a:stretch>
      </xdr:blipFill>
      <xdr:spPr>
        <a:xfrm>
          <a:off x="12025630" y="24263350"/>
          <a:ext cx="695325" cy="12700"/>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24765</xdr:rowOff>
    </xdr:to>
    <xdr:pic>
      <xdr:nvPicPr>
        <xdr:cNvPr id="47" name="Picture 3155" hidden="1"/>
        <xdr:cNvPicPr/>
      </xdr:nvPicPr>
      <xdr:blipFill>
        <a:blip r:embed="rId2"/>
        <a:stretch>
          <a:fillRect/>
        </a:stretch>
      </xdr:blipFill>
      <xdr:spPr>
        <a:xfrm>
          <a:off x="12025630" y="24263350"/>
          <a:ext cx="695325" cy="24765"/>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12700</xdr:rowOff>
    </xdr:to>
    <xdr:pic>
      <xdr:nvPicPr>
        <xdr:cNvPr id="48" name="Picture 3155" hidden="1"/>
        <xdr:cNvPicPr/>
      </xdr:nvPicPr>
      <xdr:blipFill>
        <a:blip r:embed="rId2"/>
        <a:stretch>
          <a:fillRect/>
        </a:stretch>
      </xdr:blipFill>
      <xdr:spPr>
        <a:xfrm>
          <a:off x="12025630" y="24263350"/>
          <a:ext cx="695325" cy="12700"/>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24765</xdr:rowOff>
    </xdr:to>
    <xdr:pic>
      <xdr:nvPicPr>
        <xdr:cNvPr id="49" name="Picture 3155" hidden="1"/>
        <xdr:cNvPicPr/>
      </xdr:nvPicPr>
      <xdr:blipFill>
        <a:blip r:embed="rId2"/>
        <a:stretch>
          <a:fillRect/>
        </a:stretch>
      </xdr:blipFill>
      <xdr:spPr>
        <a:xfrm>
          <a:off x="12025630" y="24263350"/>
          <a:ext cx="695325" cy="24765"/>
        </a:xfrm>
        <a:prstGeom prst="rect">
          <a:avLst/>
        </a:prstGeom>
        <a:noFill/>
        <a:ln w="9525">
          <a:noFill/>
        </a:ln>
      </xdr:spPr>
    </xdr:pic>
    <xdr:clientData/>
  </xdr:twoCellAnchor>
  <xdr:twoCellAnchor editAs="oneCell">
    <xdr:from>
      <xdr:col>4</xdr:col>
      <xdr:colOff>0</xdr:colOff>
      <xdr:row>26</xdr:row>
      <xdr:rowOff>0</xdr:rowOff>
    </xdr:from>
    <xdr:to>
      <xdr:col>4</xdr:col>
      <xdr:colOff>46355</xdr:colOff>
      <xdr:row>26</xdr:row>
      <xdr:rowOff>235585</xdr:rowOff>
    </xdr:to>
    <xdr:pic>
      <xdr:nvPicPr>
        <xdr:cNvPr id="50" name="Picture 23" descr="clip_image3382"/>
        <xdr:cNvPicPr>
          <a:picLocks noChangeAspect="1"/>
        </xdr:cNvPicPr>
      </xdr:nvPicPr>
      <xdr:blipFill>
        <a:blip r:embed="rId1"/>
        <a:stretch>
          <a:fillRect/>
        </a:stretch>
      </xdr:blipFill>
      <xdr:spPr>
        <a:xfrm>
          <a:off x="13202920" y="24263350"/>
          <a:ext cx="46355" cy="235585"/>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12700</xdr:rowOff>
    </xdr:to>
    <xdr:pic>
      <xdr:nvPicPr>
        <xdr:cNvPr id="51" name="Picture 3155" hidden="1"/>
        <xdr:cNvPicPr/>
      </xdr:nvPicPr>
      <xdr:blipFill>
        <a:blip r:embed="rId2"/>
        <a:stretch>
          <a:fillRect/>
        </a:stretch>
      </xdr:blipFill>
      <xdr:spPr>
        <a:xfrm>
          <a:off x="12025630" y="24263350"/>
          <a:ext cx="695325" cy="12700"/>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24765</xdr:rowOff>
    </xdr:to>
    <xdr:pic>
      <xdr:nvPicPr>
        <xdr:cNvPr id="52" name="Picture 3155" hidden="1"/>
        <xdr:cNvPicPr/>
      </xdr:nvPicPr>
      <xdr:blipFill>
        <a:blip r:embed="rId2"/>
        <a:stretch>
          <a:fillRect/>
        </a:stretch>
      </xdr:blipFill>
      <xdr:spPr>
        <a:xfrm>
          <a:off x="12025630" y="24263350"/>
          <a:ext cx="695325" cy="24765"/>
        </a:xfrm>
        <a:prstGeom prst="rect">
          <a:avLst/>
        </a:prstGeom>
        <a:noFill/>
        <a:ln w="9525">
          <a:noFill/>
        </a:ln>
      </xdr:spPr>
    </xdr:pic>
    <xdr:clientData/>
  </xdr:twoCellAnchor>
  <xdr:twoCellAnchor editAs="oneCell">
    <xdr:from>
      <xdr:col>4</xdr:col>
      <xdr:colOff>0</xdr:colOff>
      <xdr:row>26</xdr:row>
      <xdr:rowOff>0</xdr:rowOff>
    </xdr:from>
    <xdr:to>
      <xdr:col>4</xdr:col>
      <xdr:colOff>46355</xdr:colOff>
      <xdr:row>26</xdr:row>
      <xdr:rowOff>235585</xdr:rowOff>
    </xdr:to>
    <xdr:pic>
      <xdr:nvPicPr>
        <xdr:cNvPr id="53" name="Picture 23" descr="clip_image3382"/>
        <xdr:cNvPicPr>
          <a:picLocks noChangeAspect="1"/>
        </xdr:cNvPicPr>
      </xdr:nvPicPr>
      <xdr:blipFill>
        <a:blip r:embed="rId1"/>
        <a:stretch>
          <a:fillRect/>
        </a:stretch>
      </xdr:blipFill>
      <xdr:spPr>
        <a:xfrm>
          <a:off x="13202920" y="24263350"/>
          <a:ext cx="46355" cy="235585"/>
        </a:xfrm>
        <a:prstGeom prst="rect">
          <a:avLst/>
        </a:prstGeom>
        <a:noFill/>
        <a:ln w="9525">
          <a:noFill/>
        </a:ln>
      </xdr:spPr>
    </xdr:pic>
    <xdr:clientData/>
  </xdr:twoCellAnchor>
  <xdr:twoCellAnchor editAs="oneCell">
    <xdr:from>
      <xdr:col>4</xdr:col>
      <xdr:colOff>0</xdr:colOff>
      <xdr:row>26</xdr:row>
      <xdr:rowOff>0</xdr:rowOff>
    </xdr:from>
    <xdr:to>
      <xdr:col>4</xdr:col>
      <xdr:colOff>46355</xdr:colOff>
      <xdr:row>26</xdr:row>
      <xdr:rowOff>235585</xdr:rowOff>
    </xdr:to>
    <xdr:pic>
      <xdr:nvPicPr>
        <xdr:cNvPr id="54" name="Picture 23" descr="clip_image3382"/>
        <xdr:cNvPicPr>
          <a:picLocks noChangeAspect="1"/>
        </xdr:cNvPicPr>
      </xdr:nvPicPr>
      <xdr:blipFill>
        <a:blip r:embed="rId1"/>
        <a:stretch>
          <a:fillRect/>
        </a:stretch>
      </xdr:blipFill>
      <xdr:spPr>
        <a:xfrm>
          <a:off x="13202920" y="24263350"/>
          <a:ext cx="46355" cy="235585"/>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12700</xdr:rowOff>
    </xdr:to>
    <xdr:pic>
      <xdr:nvPicPr>
        <xdr:cNvPr id="55" name="Picture 3155" hidden="1"/>
        <xdr:cNvPicPr/>
      </xdr:nvPicPr>
      <xdr:blipFill>
        <a:blip r:embed="rId2"/>
        <a:stretch>
          <a:fillRect/>
        </a:stretch>
      </xdr:blipFill>
      <xdr:spPr>
        <a:xfrm>
          <a:off x="12025630" y="24263350"/>
          <a:ext cx="695325" cy="12700"/>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24765</xdr:rowOff>
    </xdr:to>
    <xdr:pic>
      <xdr:nvPicPr>
        <xdr:cNvPr id="56" name="Picture 3155" hidden="1"/>
        <xdr:cNvPicPr/>
      </xdr:nvPicPr>
      <xdr:blipFill>
        <a:blip r:embed="rId2"/>
        <a:stretch>
          <a:fillRect/>
        </a:stretch>
      </xdr:blipFill>
      <xdr:spPr>
        <a:xfrm>
          <a:off x="12025630" y="24263350"/>
          <a:ext cx="695325" cy="24765"/>
        </a:xfrm>
        <a:prstGeom prst="rect">
          <a:avLst/>
        </a:prstGeom>
        <a:noFill/>
        <a:ln w="9525">
          <a:noFill/>
        </a:ln>
      </xdr:spPr>
    </xdr:pic>
    <xdr:clientData/>
  </xdr:twoCellAnchor>
  <xdr:twoCellAnchor editAs="oneCell">
    <xdr:from>
      <xdr:col>4</xdr:col>
      <xdr:colOff>0</xdr:colOff>
      <xdr:row>26</xdr:row>
      <xdr:rowOff>0</xdr:rowOff>
    </xdr:from>
    <xdr:to>
      <xdr:col>4</xdr:col>
      <xdr:colOff>46355</xdr:colOff>
      <xdr:row>26</xdr:row>
      <xdr:rowOff>235585</xdr:rowOff>
    </xdr:to>
    <xdr:pic>
      <xdr:nvPicPr>
        <xdr:cNvPr id="57" name="Picture 23" descr="clip_image3382"/>
        <xdr:cNvPicPr>
          <a:picLocks noChangeAspect="1"/>
        </xdr:cNvPicPr>
      </xdr:nvPicPr>
      <xdr:blipFill>
        <a:blip r:embed="rId1"/>
        <a:stretch>
          <a:fillRect/>
        </a:stretch>
      </xdr:blipFill>
      <xdr:spPr>
        <a:xfrm>
          <a:off x="13202920" y="24263350"/>
          <a:ext cx="46355" cy="235585"/>
        </a:xfrm>
        <a:prstGeom prst="rect">
          <a:avLst/>
        </a:prstGeom>
        <a:noFill/>
        <a:ln w="9525">
          <a:noFill/>
        </a:ln>
      </xdr:spPr>
    </xdr:pic>
    <xdr:clientData/>
  </xdr:twoCellAnchor>
  <xdr:twoCellAnchor editAs="oneCell">
    <xdr:from>
      <xdr:col>4</xdr:col>
      <xdr:colOff>0</xdr:colOff>
      <xdr:row>26</xdr:row>
      <xdr:rowOff>0</xdr:rowOff>
    </xdr:from>
    <xdr:to>
      <xdr:col>4</xdr:col>
      <xdr:colOff>46355</xdr:colOff>
      <xdr:row>26</xdr:row>
      <xdr:rowOff>235585</xdr:rowOff>
    </xdr:to>
    <xdr:pic>
      <xdr:nvPicPr>
        <xdr:cNvPr id="58" name="Picture 23" descr="clip_image3382"/>
        <xdr:cNvPicPr>
          <a:picLocks noChangeAspect="1"/>
        </xdr:cNvPicPr>
      </xdr:nvPicPr>
      <xdr:blipFill>
        <a:blip r:embed="rId1"/>
        <a:stretch>
          <a:fillRect/>
        </a:stretch>
      </xdr:blipFill>
      <xdr:spPr>
        <a:xfrm>
          <a:off x="13202920" y="24263350"/>
          <a:ext cx="46355" cy="235585"/>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12700</xdr:rowOff>
    </xdr:to>
    <xdr:pic>
      <xdr:nvPicPr>
        <xdr:cNvPr id="59" name="Picture 3155" hidden="1"/>
        <xdr:cNvPicPr/>
      </xdr:nvPicPr>
      <xdr:blipFill>
        <a:blip r:embed="rId2"/>
        <a:stretch>
          <a:fillRect/>
        </a:stretch>
      </xdr:blipFill>
      <xdr:spPr>
        <a:xfrm>
          <a:off x="12025630" y="24263350"/>
          <a:ext cx="695325" cy="12700"/>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24765</xdr:rowOff>
    </xdr:to>
    <xdr:pic>
      <xdr:nvPicPr>
        <xdr:cNvPr id="60" name="Picture 3155" hidden="1"/>
        <xdr:cNvPicPr/>
      </xdr:nvPicPr>
      <xdr:blipFill>
        <a:blip r:embed="rId2"/>
        <a:stretch>
          <a:fillRect/>
        </a:stretch>
      </xdr:blipFill>
      <xdr:spPr>
        <a:xfrm>
          <a:off x="12025630" y="24263350"/>
          <a:ext cx="695325" cy="24765"/>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12700</xdr:rowOff>
    </xdr:to>
    <xdr:pic>
      <xdr:nvPicPr>
        <xdr:cNvPr id="61" name="Picture 3155" hidden="1"/>
        <xdr:cNvPicPr/>
      </xdr:nvPicPr>
      <xdr:blipFill>
        <a:blip r:embed="rId2"/>
        <a:stretch>
          <a:fillRect/>
        </a:stretch>
      </xdr:blipFill>
      <xdr:spPr>
        <a:xfrm>
          <a:off x="12025630" y="24263350"/>
          <a:ext cx="695325" cy="12700"/>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24765</xdr:rowOff>
    </xdr:to>
    <xdr:pic>
      <xdr:nvPicPr>
        <xdr:cNvPr id="62" name="Picture 3155" hidden="1"/>
        <xdr:cNvPicPr/>
      </xdr:nvPicPr>
      <xdr:blipFill>
        <a:blip r:embed="rId2"/>
        <a:stretch>
          <a:fillRect/>
        </a:stretch>
      </xdr:blipFill>
      <xdr:spPr>
        <a:xfrm>
          <a:off x="12025630" y="24263350"/>
          <a:ext cx="695325" cy="24765"/>
        </a:xfrm>
        <a:prstGeom prst="rect">
          <a:avLst/>
        </a:prstGeom>
        <a:noFill/>
        <a:ln w="9525">
          <a:noFill/>
        </a:ln>
      </xdr:spPr>
    </xdr:pic>
    <xdr:clientData/>
  </xdr:twoCellAnchor>
  <xdr:twoCellAnchor editAs="oneCell">
    <xdr:from>
      <xdr:col>4</xdr:col>
      <xdr:colOff>0</xdr:colOff>
      <xdr:row>27</xdr:row>
      <xdr:rowOff>0</xdr:rowOff>
    </xdr:from>
    <xdr:to>
      <xdr:col>4</xdr:col>
      <xdr:colOff>46355</xdr:colOff>
      <xdr:row>27</xdr:row>
      <xdr:rowOff>235585</xdr:rowOff>
    </xdr:to>
    <xdr:pic>
      <xdr:nvPicPr>
        <xdr:cNvPr id="63" name="Picture 23" descr="clip_image3382"/>
        <xdr:cNvPicPr>
          <a:picLocks noChangeAspect="1"/>
        </xdr:cNvPicPr>
      </xdr:nvPicPr>
      <xdr:blipFill>
        <a:blip r:embed="rId1"/>
        <a:stretch>
          <a:fillRect/>
        </a:stretch>
      </xdr:blipFill>
      <xdr:spPr>
        <a:xfrm>
          <a:off x="13202920" y="24618950"/>
          <a:ext cx="46355" cy="235585"/>
        </a:xfrm>
        <a:prstGeom prst="rect">
          <a:avLst/>
        </a:prstGeom>
        <a:noFill/>
        <a:ln w="9525">
          <a:noFill/>
        </a:ln>
      </xdr:spPr>
    </xdr:pic>
    <xdr:clientData/>
  </xdr:twoCellAnchor>
  <xdr:twoCellAnchor editAs="oneCell">
    <xdr:from>
      <xdr:col>3</xdr:col>
      <xdr:colOff>0</xdr:colOff>
      <xdr:row>27</xdr:row>
      <xdr:rowOff>0</xdr:rowOff>
    </xdr:from>
    <xdr:to>
      <xdr:col>3</xdr:col>
      <xdr:colOff>695325</xdr:colOff>
      <xdr:row>27</xdr:row>
      <xdr:rowOff>12700</xdr:rowOff>
    </xdr:to>
    <xdr:pic>
      <xdr:nvPicPr>
        <xdr:cNvPr id="64" name="Picture 3155" hidden="1"/>
        <xdr:cNvPicPr/>
      </xdr:nvPicPr>
      <xdr:blipFill>
        <a:blip r:embed="rId2"/>
        <a:stretch>
          <a:fillRect/>
        </a:stretch>
      </xdr:blipFill>
      <xdr:spPr>
        <a:xfrm>
          <a:off x="12025630" y="24618950"/>
          <a:ext cx="695325" cy="12700"/>
        </a:xfrm>
        <a:prstGeom prst="rect">
          <a:avLst/>
        </a:prstGeom>
        <a:noFill/>
        <a:ln w="9525">
          <a:noFill/>
        </a:ln>
      </xdr:spPr>
    </xdr:pic>
    <xdr:clientData/>
  </xdr:twoCellAnchor>
  <xdr:twoCellAnchor editAs="oneCell">
    <xdr:from>
      <xdr:col>3</xdr:col>
      <xdr:colOff>0</xdr:colOff>
      <xdr:row>27</xdr:row>
      <xdr:rowOff>0</xdr:rowOff>
    </xdr:from>
    <xdr:to>
      <xdr:col>3</xdr:col>
      <xdr:colOff>695325</xdr:colOff>
      <xdr:row>27</xdr:row>
      <xdr:rowOff>24765</xdr:rowOff>
    </xdr:to>
    <xdr:pic>
      <xdr:nvPicPr>
        <xdr:cNvPr id="65" name="Picture 3155" hidden="1"/>
        <xdr:cNvPicPr/>
      </xdr:nvPicPr>
      <xdr:blipFill>
        <a:blip r:embed="rId2"/>
        <a:stretch>
          <a:fillRect/>
        </a:stretch>
      </xdr:blipFill>
      <xdr:spPr>
        <a:xfrm>
          <a:off x="12025630" y="24618950"/>
          <a:ext cx="695325" cy="24765"/>
        </a:xfrm>
        <a:prstGeom prst="rect">
          <a:avLst/>
        </a:prstGeom>
        <a:noFill/>
        <a:ln w="9525">
          <a:noFill/>
        </a:ln>
      </xdr:spPr>
    </xdr:pic>
    <xdr:clientData/>
  </xdr:twoCellAnchor>
  <xdr:twoCellAnchor editAs="oneCell">
    <xdr:from>
      <xdr:col>4</xdr:col>
      <xdr:colOff>0</xdr:colOff>
      <xdr:row>28</xdr:row>
      <xdr:rowOff>0</xdr:rowOff>
    </xdr:from>
    <xdr:to>
      <xdr:col>4</xdr:col>
      <xdr:colOff>46355</xdr:colOff>
      <xdr:row>28</xdr:row>
      <xdr:rowOff>235585</xdr:rowOff>
    </xdr:to>
    <xdr:pic>
      <xdr:nvPicPr>
        <xdr:cNvPr id="66" name="Picture 23" descr="clip_image3382"/>
        <xdr:cNvPicPr>
          <a:picLocks noChangeAspect="1"/>
        </xdr:cNvPicPr>
      </xdr:nvPicPr>
      <xdr:blipFill>
        <a:blip r:embed="rId1"/>
        <a:stretch>
          <a:fillRect/>
        </a:stretch>
      </xdr:blipFill>
      <xdr:spPr>
        <a:xfrm>
          <a:off x="13202920" y="25203150"/>
          <a:ext cx="46355" cy="235585"/>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12700</xdr:rowOff>
    </xdr:to>
    <xdr:pic>
      <xdr:nvPicPr>
        <xdr:cNvPr id="67" name="Picture 3155" hidden="1"/>
        <xdr:cNvPicPr/>
      </xdr:nvPicPr>
      <xdr:blipFill>
        <a:blip r:embed="rId2"/>
        <a:stretch>
          <a:fillRect/>
        </a:stretch>
      </xdr:blipFill>
      <xdr:spPr>
        <a:xfrm>
          <a:off x="12025630" y="24263350"/>
          <a:ext cx="695325" cy="12700"/>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24765</xdr:rowOff>
    </xdr:to>
    <xdr:pic>
      <xdr:nvPicPr>
        <xdr:cNvPr id="68" name="Picture 3155" hidden="1"/>
        <xdr:cNvPicPr/>
      </xdr:nvPicPr>
      <xdr:blipFill>
        <a:blip r:embed="rId2"/>
        <a:stretch>
          <a:fillRect/>
        </a:stretch>
      </xdr:blipFill>
      <xdr:spPr>
        <a:xfrm>
          <a:off x="12025630" y="24263350"/>
          <a:ext cx="695325" cy="24765"/>
        </a:xfrm>
        <a:prstGeom prst="rect">
          <a:avLst/>
        </a:prstGeom>
        <a:noFill/>
        <a:ln w="9525">
          <a:noFill/>
        </a:ln>
      </xdr:spPr>
    </xdr:pic>
    <xdr:clientData/>
  </xdr:twoCellAnchor>
  <xdr:twoCellAnchor editAs="oneCell">
    <xdr:from>
      <xdr:col>4</xdr:col>
      <xdr:colOff>0</xdr:colOff>
      <xdr:row>26</xdr:row>
      <xdr:rowOff>0</xdr:rowOff>
    </xdr:from>
    <xdr:to>
      <xdr:col>4</xdr:col>
      <xdr:colOff>46355</xdr:colOff>
      <xdr:row>26</xdr:row>
      <xdr:rowOff>235585</xdr:rowOff>
    </xdr:to>
    <xdr:pic>
      <xdr:nvPicPr>
        <xdr:cNvPr id="69" name="Picture 23" descr="clip_image3382"/>
        <xdr:cNvPicPr>
          <a:picLocks noChangeAspect="1"/>
        </xdr:cNvPicPr>
      </xdr:nvPicPr>
      <xdr:blipFill>
        <a:blip r:embed="rId1"/>
        <a:stretch>
          <a:fillRect/>
        </a:stretch>
      </xdr:blipFill>
      <xdr:spPr>
        <a:xfrm>
          <a:off x="13202920" y="24263350"/>
          <a:ext cx="46355" cy="235585"/>
        </a:xfrm>
        <a:prstGeom prst="rect">
          <a:avLst/>
        </a:prstGeom>
        <a:noFill/>
        <a:ln w="9525">
          <a:noFill/>
        </a:ln>
      </xdr:spPr>
    </xdr:pic>
    <xdr:clientData/>
  </xdr:twoCellAnchor>
  <xdr:twoCellAnchor editAs="oneCell">
    <xdr:from>
      <xdr:col>4</xdr:col>
      <xdr:colOff>0</xdr:colOff>
      <xdr:row>26</xdr:row>
      <xdr:rowOff>0</xdr:rowOff>
    </xdr:from>
    <xdr:to>
      <xdr:col>4</xdr:col>
      <xdr:colOff>46355</xdr:colOff>
      <xdr:row>26</xdr:row>
      <xdr:rowOff>235585</xdr:rowOff>
    </xdr:to>
    <xdr:pic>
      <xdr:nvPicPr>
        <xdr:cNvPr id="70" name="Picture 23" descr="clip_image3382"/>
        <xdr:cNvPicPr>
          <a:picLocks noChangeAspect="1"/>
        </xdr:cNvPicPr>
      </xdr:nvPicPr>
      <xdr:blipFill>
        <a:blip r:embed="rId1"/>
        <a:stretch>
          <a:fillRect/>
        </a:stretch>
      </xdr:blipFill>
      <xdr:spPr>
        <a:xfrm>
          <a:off x="13202920" y="24263350"/>
          <a:ext cx="46355" cy="235585"/>
        </a:xfrm>
        <a:prstGeom prst="rect">
          <a:avLst/>
        </a:prstGeom>
        <a:noFill/>
        <a:ln w="9525">
          <a:noFill/>
        </a:ln>
      </xdr:spPr>
    </xdr:pic>
    <xdr:clientData/>
  </xdr:twoCellAnchor>
  <xdr:twoCellAnchor editAs="oneCell">
    <xdr:from>
      <xdr:col>3</xdr:col>
      <xdr:colOff>0</xdr:colOff>
      <xdr:row>28</xdr:row>
      <xdr:rowOff>0</xdr:rowOff>
    </xdr:from>
    <xdr:to>
      <xdr:col>3</xdr:col>
      <xdr:colOff>695325</xdr:colOff>
      <xdr:row>28</xdr:row>
      <xdr:rowOff>12700</xdr:rowOff>
    </xdr:to>
    <xdr:pic>
      <xdr:nvPicPr>
        <xdr:cNvPr id="71" name="Picture 3155" hidden="1"/>
        <xdr:cNvPicPr/>
      </xdr:nvPicPr>
      <xdr:blipFill>
        <a:blip r:embed="rId2"/>
        <a:stretch>
          <a:fillRect/>
        </a:stretch>
      </xdr:blipFill>
      <xdr:spPr>
        <a:xfrm>
          <a:off x="12025630" y="25203150"/>
          <a:ext cx="695325" cy="12700"/>
        </a:xfrm>
        <a:prstGeom prst="rect">
          <a:avLst/>
        </a:prstGeom>
        <a:noFill/>
        <a:ln w="9525">
          <a:noFill/>
        </a:ln>
      </xdr:spPr>
    </xdr:pic>
    <xdr:clientData/>
  </xdr:twoCellAnchor>
  <xdr:twoCellAnchor editAs="oneCell">
    <xdr:from>
      <xdr:col>3</xdr:col>
      <xdr:colOff>0</xdr:colOff>
      <xdr:row>28</xdr:row>
      <xdr:rowOff>0</xdr:rowOff>
    </xdr:from>
    <xdr:to>
      <xdr:col>3</xdr:col>
      <xdr:colOff>695325</xdr:colOff>
      <xdr:row>28</xdr:row>
      <xdr:rowOff>24765</xdr:rowOff>
    </xdr:to>
    <xdr:pic>
      <xdr:nvPicPr>
        <xdr:cNvPr id="72" name="Picture 3155" hidden="1"/>
        <xdr:cNvPicPr/>
      </xdr:nvPicPr>
      <xdr:blipFill>
        <a:blip r:embed="rId2"/>
        <a:stretch>
          <a:fillRect/>
        </a:stretch>
      </xdr:blipFill>
      <xdr:spPr>
        <a:xfrm>
          <a:off x="12025630" y="25203150"/>
          <a:ext cx="695325" cy="24765"/>
        </a:xfrm>
        <a:prstGeom prst="rect">
          <a:avLst/>
        </a:prstGeom>
        <a:noFill/>
        <a:ln w="9525">
          <a:noFill/>
        </a:ln>
      </xdr:spPr>
    </xdr:pic>
    <xdr:clientData/>
  </xdr:twoCellAnchor>
  <xdr:twoCellAnchor editAs="oneCell">
    <xdr:from>
      <xdr:col>4</xdr:col>
      <xdr:colOff>0</xdr:colOff>
      <xdr:row>28</xdr:row>
      <xdr:rowOff>0</xdr:rowOff>
    </xdr:from>
    <xdr:to>
      <xdr:col>4</xdr:col>
      <xdr:colOff>46355</xdr:colOff>
      <xdr:row>28</xdr:row>
      <xdr:rowOff>235585</xdr:rowOff>
    </xdr:to>
    <xdr:pic>
      <xdr:nvPicPr>
        <xdr:cNvPr id="73" name="Picture 23" descr="clip_image3382"/>
        <xdr:cNvPicPr>
          <a:picLocks noChangeAspect="1"/>
        </xdr:cNvPicPr>
      </xdr:nvPicPr>
      <xdr:blipFill>
        <a:blip r:embed="rId1"/>
        <a:stretch>
          <a:fillRect/>
        </a:stretch>
      </xdr:blipFill>
      <xdr:spPr>
        <a:xfrm>
          <a:off x="13202920" y="25203150"/>
          <a:ext cx="46355" cy="235585"/>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14605</xdr:rowOff>
    </xdr:to>
    <xdr:pic>
      <xdr:nvPicPr>
        <xdr:cNvPr id="74" name="Picture 3155" hidden="1"/>
        <xdr:cNvPicPr/>
      </xdr:nvPicPr>
      <xdr:blipFill>
        <a:blip r:embed="rId2"/>
        <a:stretch>
          <a:fillRect/>
        </a:stretch>
      </xdr:blipFill>
      <xdr:spPr>
        <a:xfrm>
          <a:off x="12025630" y="8185150"/>
          <a:ext cx="695325" cy="14605"/>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21590</xdr:rowOff>
    </xdr:to>
    <xdr:pic>
      <xdr:nvPicPr>
        <xdr:cNvPr id="75" name="Picture 3155" hidden="1"/>
        <xdr:cNvPicPr/>
      </xdr:nvPicPr>
      <xdr:blipFill>
        <a:blip r:embed="rId2"/>
        <a:stretch>
          <a:fillRect/>
        </a:stretch>
      </xdr:blipFill>
      <xdr:spPr>
        <a:xfrm>
          <a:off x="12025630" y="8185150"/>
          <a:ext cx="695325" cy="21590"/>
        </a:xfrm>
        <a:prstGeom prst="rect">
          <a:avLst/>
        </a:prstGeom>
        <a:noFill/>
        <a:ln w="9525">
          <a:noFill/>
        </a:ln>
      </xdr:spPr>
    </xdr:pic>
    <xdr:clientData/>
  </xdr:twoCellAnchor>
  <xdr:twoCellAnchor editAs="oneCell">
    <xdr:from>
      <xdr:col>3</xdr:col>
      <xdr:colOff>0</xdr:colOff>
      <xdr:row>16</xdr:row>
      <xdr:rowOff>0</xdr:rowOff>
    </xdr:from>
    <xdr:to>
      <xdr:col>3</xdr:col>
      <xdr:colOff>695325</xdr:colOff>
      <xdr:row>16</xdr:row>
      <xdr:rowOff>14605</xdr:rowOff>
    </xdr:to>
    <xdr:pic>
      <xdr:nvPicPr>
        <xdr:cNvPr id="76" name="Picture 3155" hidden="1"/>
        <xdr:cNvPicPr/>
      </xdr:nvPicPr>
      <xdr:blipFill>
        <a:blip r:embed="rId2"/>
        <a:stretch>
          <a:fillRect/>
        </a:stretch>
      </xdr:blipFill>
      <xdr:spPr>
        <a:xfrm>
          <a:off x="12025630" y="13900150"/>
          <a:ext cx="695325" cy="14605"/>
        </a:xfrm>
        <a:prstGeom prst="rect">
          <a:avLst/>
        </a:prstGeom>
        <a:noFill/>
        <a:ln w="9525">
          <a:noFill/>
        </a:ln>
      </xdr:spPr>
    </xdr:pic>
    <xdr:clientData/>
  </xdr:twoCellAnchor>
  <xdr:twoCellAnchor editAs="oneCell">
    <xdr:from>
      <xdr:col>3</xdr:col>
      <xdr:colOff>0</xdr:colOff>
      <xdr:row>16</xdr:row>
      <xdr:rowOff>0</xdr:rowOff>
    </xdr:from>
    <xdr:to>
      <xdr:col>3</xdr:col>
      <xdr:colOff>695325</xdr:colOff>
      <xdr:row>16</xdr:row>
      <xdr:rowOff>21590</xdr:rowOff>
    </xdr:to>
    <xdr:pic>
      <xdr:nvPicPr>
        <xdr:cNvPr id="77" name="Picture 3155" hidden="1"/>
        <xdr:cNvPicPr/>
      </xdr:nvPicPr>
      <xdr:blipFill>
        <a:blip r:embed="rId2"/>
        <a:stretch>
          <a:fillRect/>
        </a:stretch>
      </xdr:blipFill>
      <xdr:spPr>
        <a:xfrm>
          <a:off x="12025630" y="13900150"/>
          <a:ext cx="695325" cy="21590"/>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14605</xdr:rowOff>
    </xdr:to>
    <xdr:pic>
      <xdr:nvPicPr>
        <xdr:cNvPr id="78" name="Picture 3155" hidden="1"/>
        <xdr:cNvPicPr/>
      </xdr:nvPicPr>
      <xdr:blipFill>
        <a:blip r:embed="rId2"/>
        <a:stretch>
          <a:fillRect/>
        </a:stretch>
      </xdr:blipFill>
      <xdr:spPr>
        <a:xfrm>
          <a:off x="12025630" y="8185150"/>
          <a:ext cx="695325" cy="14605"/>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21590</xdr:rowOff>
    </xdr:to>
    <xdr:pic>
      <xdr:nvPicPr>
        <xdr:cNvPr id="79" name="Picture 3155" hidden="1"/>
        <xdr:cNvPicPr/>
      </xdr:nvPicPr>
      <xdr:blipFill>
        <a:blip r:embed="rId2"/>
        <a:stretch>
          <a:fillRect/>
        </a:stretch>
      </xdr:blipFill>
      <xdr:spPr>
        <a:xfrm>
          <a:off x="12025630" y="8185150"/>
          <a:ext cx="695325" cy="21590"/>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14605</xdr:rowOff>
    </xdr:to>
    <xdr:pic>
      <xdr:nvPicPr>
        <xdr:cNvPr id="80" name="Picture 3155" hidden="1"/>
        <xdr:cNvPicPr/>
      </xdr:nvPicPr>
      <xdr:blipFill>
        <a:blip r:embed="rId2"/>
        <a:stretch>
          <a:fillRect/>
        </a:stretch>
      </xdr:blipFill>
      <xdr:spPr>
        <a:xfrm>
          <a:off x="12025630" y="8185150"/>
          <a:ext cx="695325" cy="14605"/>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21590</xdr:rowOff>
    </xdr:to>
    <xdr:pic>
      <xdr:nvPicPr>
        <xdr:cNvPr id="81" name="Picture 3155" hidden="1"/>
        <xdr:cNvPicPr/>
      </xdr:nvPicPr>
      <xdr:blipFill>
        <a:blip r:embed="rId2"/>
        <a:stretch>
          <a:fillRect/>
        </a:stretch>
      </xdr:blipFill>
      <xdr:spPr>
        <a:xfrm>
          <a:off x="12025630" y="8185150"/>
          <a:ext cx="695325" cy="21590"/>
        </a:xfrm>
        <a:prstGeom prst="rect">
          <a:avLst/>
        </a:prstGeom>
        <a:noFill/>
        <a:ln w="9525">
          <a:noFill/>
        </a:ln>
      </xdr:spPr>
    </xdr:pic>
    <xdr:clientData/>
  </xdr:twoCellAnchor>
  <xdr:twoCellAnchor editAs="oneCell">
    <xdr:from>
      <xdr:col>3</xdr:col>
      <xdr:colOff>0</xdr:colOff>
      <xdr:row>17</xdr:row>
      <xdr:rowOff>0</xdr:rowOff>
    </xdr:from>
    <xdr:to>
      <xdr:col>3</xdr:col>
      <xdr:colOff>695325</xdr:colOff>
      <xdr:row>17</xdr:row>
      <xdr:rowOff>14605</xdr:rowOff>
    </xdr:to>
    <xdr:pic>
      <xdr:nvPicPr>
        <xdr:cNvPr id="82" name="Picture 3155" hidden="1"/>
        <xdr:cNvPicPr/>
      </xdr:nvPicPr>
      <xdr:blipFill>
        <a:blip r:embed="rId2"/>
        <a:stretch>
          <a:fillRect/>
        </a:stretch>
      </xdr:blipFill>
      <xdr:spPr>
        <a:xfrm>
          <a:off x="12025630" y="14243050"/>
          <a:ext cx="695325" cy="14605"/>
        </a:xfrm>
        <a:prstGeom prst="rect">
          <a:avLst/>
        </a:prstGeom>
        <a:noFill/>
        <a:ln w="9525">
          <a:noFill/>
        </a:ln>
      </xdr:spPr>
    </xdr:pic>
    <xdr:clientData/>
  </xdr:twoCellAnchor>
  <xdr:twoCellAnchor editAs="oneCell">
    <xdr:from>
      <xdr:col>3</xdr:col>
      <xdr:colOff>0</xdr:colOff>
      <xdr:row>17</xdr:row>
      <xdr:rowOff>0</xdr:rowOff>
    </xdr:from>
    <xdr:to>
      <xdr:col>3</xdr:col>
      <xdr:colOff>695325</xdr:colOff>
      <xdr:row>17</xdr:row>
      <xdr:rowOff>21590</xdr:rowOff>
    </xdr:to>
    <xdr:pic>
      <xdr:nvPicPr>
        <xdr:cNvPr id="83" name="Picture 3155" hidden="1"/>
        <xdr:cNvPicPr/>
      </xdr:nvPicPr>
      <xdr:blipFill>
        <a:blip r:embed="rId2"/>
        <a:stretch>
          <a:fillRect/>
        </a:stretch>
      </xdr:blipFill>
      <xdr:spPr>
        <a:xfrm>
          <a:off x="12025630" y="14243050"/>
          <a:ext cx="695325" cy="21590"/>
        </a:xfrm>
        <a:prstGeom prst="rect">
          <a:avLst/>
        </a:prstGeom>
        <a:noFill/>
        <a:ln w="9525">
          <a:noFill/>
        </a:ln>
      </xdr:spPr>
    </xdr:pic>
    <xdr:clientData/>
  </xdr:twoCellAnchor>
  <xdr:twoCellAnchor editAs="oneCell">
    <xdr:from>
      <xdr:col>3</xdr:col>
      <xdr:colOff>0</xdr:colOff>
      <xdr:row>18</xdr:row>
      <xdr:rowOff>0</xdr:rowOff>
    </xdr:from>
    <xdr:to>
      <xdr:col>3</xdr:col>
      <xdr:colOff>695325</xdr:colOff>
      <xdr:row>18</xdr:row>
      <xdr:rowOff>14605</xdr:rowOff>
    </xdr:to>
    <xdr:pic>
      <xdr:nvPicPr>
        <xdr:cNvPr id="84" name="Picture 3155" hidden="1"/>
        <xdr:cNvPicPr/>
      </xdr:nvPicPr>
      <xdr:blipFill>
        <a:blip r:embed="rId2"/>
        <a:stretch>
          <a:fillRect/>
        </a:stretch>
      </xdr:blipFill>
      <xdr:spPr>
        <a:xfrm>
          <a:off x="12025630" y="16948150"/>
          <a:ext cx="695325" cy="14605"/>
        </a:xfrm>
        <a:prstGeom prst="rect">
          <a:avLst/>
        </a:prstGeom>
        <a:noFill/>
        <a:ln w="9525">
          <a:noFill/>
        </a:ln>
      </xdr:spPr>
    </xdr:pic>
    <xdr:clientData/>
  </xdr:twoCellAnchor>
  <xdr:twoCellAnchor editAs="oneCell">
    <xdr:from>
      <xdr:col>3</xdr:col>
      <xdr:colOff>0</xdr:colOff>
      <xdr:row>18</xdr:row>
      <xdr:rowOff>0</xdr:rowOff>
    </xdr:from>
    <xdr:to>
      <xdr:col>3</xdr:col>
      <xdr:colOff>695325</xdr:colOff>
      <xdr:row>18</xdr:row>
      <xdr:rowOff>21590</xdr:rowOff>
    </xdr:to>
    <xdr:pic>
      <xdr:nvPicPr>
        <xdr:cNvPr id="85" name="Picture 3155" hidden="1"/>
        <xdr:cNvPicPr/>
      </xdr:nvPicPr>
      <xdr:blipFill>
        <a:blip r:embed="rId2"/>
        <a:stretch>
          <a:fillRect/>
        </a:stretch>
      </xdr:blipFill>
      <xdr:spPr>
        <a:xfrm>
          <a:off x="12025630" y="16948150"/>
          <a:ext cx="695325" cy="21590"/>
        </a:xfrm>
        <a:prstGeom prst="rect">
          <a:avLst/>
        </a:prstGeom>
        <a:noFill/>
        <a:ln w="9525">
          <a:noFill/>
        </a:ln>
      </xdr:spPr>
    </xdr:pic>
    <xdr:clientData/>
  </xdr:twoCellAnchor>
  <xdr:twoCellAnchor editAs="oneCell">
    <xdr:from>
      <xdr:col>3</xdr:col>
      <xdr:colOff>0</xdr:colOff>
      <xdr:row>16</xdr:row>
      <xdr:rowOff>0</xdr:rowOff>
    </xdr:from>
    <xdr:to>
      <xdr:col>3</xdr:col>
      <xdr:colOff>695325</xdr:colOff>
      <xdr:row>16</xdr:row>
      <xdr:rowOff>14605</xdr:rowOff>
    </xdr:to>
    <xdr:pic>
      <xdr:nvPicPr>
        <xdr:cNvPr id="86" name="Picture 3155" hidden="1"/>
        <xdr:cNvPicPr/>
      </xdr:nvPicPr>
      <xdr:blipFill>
        <a:blip r:embed="rId2"/>
        <a:stretch>
          <a:fillRect/>
        </a:stretch>
      </xdr:blipFill>
      <xdr:spPr>
        <a:xfrm>
          <a:off x="12025630" y="13900150"/>
          <a:ext cx="695325" cy="14605"/>
        </a:xfrm>
        <a:prstGeom prst="rect">
          <a:avLst/>
        </a:prstGeom>
        <a:noFill/>
        <a:ln w="9525">
          <a:noFill/>
        </a:ln>
      </xdr:spPr>
    </xdr:pic>
    <xdr:clientData/>
  </xdr:twoCellAnchor>
  <xdr:twoCellAnchor editAs="oneCell">
    <xdr:from>
      <xdr:col>3</xdr:col>
      <xdr:colOff>0</xdr:colOff>
      <xdr:row>16</xdr:row>
      <xdr:rowOff>0</xdr:rowOff>
    </xdr:from>
    <xdr:to>
      <xdr:col>3</xdr:col>
      <xdr:colOff>695325</xdr:colOff>
      <xdr:row>16</xdr:row>
      <xdr:rowOff>21590</xdr:rowOff>
    </xdr:to>
    <xdr:pic>
      <xdr:nvPicPr>
        <xdr:cNvPr id="87" name="Picture 3155" hidden="1"/>
        <xdr:cNvPicPr/>
      </xdr:nvPicPr>
      <xdr:blipFill>
        <a:blip r:embed="rId2"/>
        <a:stretch>
          <a:fillRect/>
        </a:stretch>
      </xdr:blipFill>
      <xdr:spPr>
        <a:xfrm>
          <a:off x="12025630" y="13900150"/>
          <a:ext cx="695325" cy="21590"/>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14605</xdr:rowOff>
    </xdr:to>
    <xdr:pic>
      <xdr:nvPicPr>
        <xdr:cNvPr id="88" name="Picture 3155" hidden="1"/>
        <xdr:cNvPicPr/>
      </xdr:nvPicPr>
      <xdr:blipFill>
        <a:blip r:embed="rId2"/>
        <a:stretch>
          <a:fillRect/>
        </a:stretch>
      </xdr:blipFill>
      <xdr:spPr>
        <a:xfrm>
          <a:off x="12025630" y="8185150"/>
          <a:ext cx="695325" cy="14605"/>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21590</xdr:rowOff>
    </xdr:to>
    <xdr:pic>
      <xdr:nvPicPr>
        <xdr:cNvPr id="89" name="Picture 3155" hidden="1"/>
        <xdr:cNvPicPr/>
      </xdr:nvPicPr>
      <xdr:blipFill>
        <a:blip r:embed="rId2"/>
        <a:stretch>
          <a:fillRect/>
        </a:stretch>
      </xdr:blipFill>
      <xdr:spPr>
        <a:xfrm>
          <a:off x="12025630" y="8185150"/>
          <a:ext cx="695325" cy="21590"/>
        </a:xfrm>
        <a:prstGeom prst="rect">
          <a:avLst/>
        </a:prstGeom>
        <a:noFill/>
        <a:ln w="9525">
          <a:noFill/>
        </a:ln>
      </xdr:spPr>
    </xdr:pic>
    <xdr:clientData/>
  </xdr:twoCellAnchor>
  <xdr:twoCellAnchor editAs="oneCell">
    <xdr:from>
      <xdr:col>3</xdr:col>
      <xdr:colOff>0</xdr:colOff>
      <xdr:row>13</xdr:row>
      <xdr:rowOff>0</xdr:rowOff>
    </xdr:from>
    <xdr:to>
      <xdr:col>3</xdr:col>
      <xdr:colOff>695325</xdr:colOff>
      <xdr:row>13</xdr:row>
      <xdr:rowOff>14605</xdr:rowOff>
    </xdr:to>
    <xdr:pic>
      <xdr:nvPicPr>
        <xdr:cNvPr id="90" name="Picture 3155" hidden="1"/>
        <xdr:cNvPicPr/>
      </xdr:nvPicPr>
      <xdr:blipFill>
        <a:blip r:embed="rId2"/>
        <a:stretch>
          <a:fillRect/>
        </a:stretch>
      </xdr:blipFill>
      <xdr:spPr>
        <a:xfrm>
          <a:off x="12025630" y="8553450"/>
          <a:ext cx="695325" cy="14605"/>
        </a:xfrm>
        <a:prstGeom prst="rect">
          <a:avLst/>
        </a:prstGeom>
        <a:noFill/>
        <a:ln w="9525">
          <a:noFill/>
        </a:ln>
      </xdr:spPr>
    </xdr:pic>
    <xdr:clientData/>
  </xdr:twoCellAnchor>
  <xdr:twoCellAnchor editAs="oneCell">
    <xdr:from>
      <xdr:col>3</xdr:col>
      <xdr:colOff>0</xdr:colOff>
      <xdr:row>13</xdr:row>
      <xdr:rowOff>0</xdr:rowOff>
    </xdr:from>
    <xdr:to>
      <xdr:col>3</xdr:col>
      <xdr:colOff>695325</xdr:colOff>
      <xdr:row>13</xdr:row>
      <xdr:rowOff>21590</xdr:rowOff>
    </xdr:to>
    <xdr:pic>
      <xdr:nvPicPr>
        <xdr:cNvPr id="91" name="Picture 3155" hidden="1"/>
        <xdr:cNvPicPr/>
      </xdr:nvPicPr>
      <xdr:blipFill>
        <a:blip r:embed="rId2"/>
        <a:stretch>
          <a:fillRect/>
        </a:stretch>
      </xdr:blipFill>
      <xdr:spPr>
        <a:xfrm>
          <a:off x="12025630" y="8553450"/>
          <a:ext cx="695325" cy="2159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U39"/>
  <sheetViews>
    <sheetView tabSelected="1" zoomScale="80" zoomScaleNormal="80" topLeftCell="D12" workbookViewId="0">
      <selection activeCell="X12" sqref="X12"/>
    </sheetView>
  </sheetViews>
  <sheetFormatPr defaultColWidth="9" defaultRowHeight="15.75"/>
  <cols>
    <col min="1" max="1" width="17.5" style="19" customWidth="1"/>
    <col min="2" max="2" width="17.7833333333333" style="20" customWidth="1"/>
    <col min="3" max="3" width="122.533333333333" style="21" customWidth="1"/>
    <col min="4" max="4" width="15.45" style="1" customWidth="1"/>
    <col min="5" max="5" width="53.0833333333333" style="22" customWidth="1"/>
    <col min="6" max="6" width="5" style="1" customWidth="1"/>
    <col min="7" max="7" width="10.5833333333333" style="1" customWidth="1"/>
    <col min="8" max="8" width="9.76666666666667" style="1" customWidth="1"/>
    <col min="9" max="11" width="5.73333333333333" style="1" customWidth="1"/>
    <col min="12" max="12" width="7.5" style="1" customWidth="1"/>
    <col min="13" max="13" width="7.875" style="1" customWidth="1"/>
    <col min="14" max="14" width="9.69166666666667" style="1" customWidth="1"/>
    <col min="15" max="15" width="8.75" style="1" customWidth="1"/>
    <col min="16" max="16" width="9.3" style="1" customWidth="1"/>
    <col min="17" max="17" width="9.25" style="1" customWidth="1"/>
    <col min="18" max="18" width="7.94166666666667" style="1" customWidth="1"/>
    <col min="19" max="19" width="7.49166666666667" style="1" customWidth="1"/>
    <col min="20" max="20" width="6" style="1" customWidth="1"/>
    <col min="21" max="21" width="4.54166666666667" style="1" customWidth="1"/>
    <col min="22" max="22" width="6.25" style="1" customWidth="1"/>
    <col min="23" max="23" width="8.25" style="1" customWidth="1"/>
    <col min="24" max="24" width="7.5" style="1" customWidth="1"/>
    <col min="25" max="25" width="12" style="1" customWidth="1"/>
    <col min="26" max="26" width="7.95" style="1" customWidth="1"/>
    <col min="27" max="16384" width="9" style="1"/>
  </cols>
  <sheetData>
    <row r="1" s="1" customFormat="1" ht="31.5" spans="1:47">
      <c r="A1" s="23" t="s">
        <v>0</v>
      </c>
      <c r="B1" s="20"/>
      <c r="C1" s="21"/>
      <c r="E1" s="22"/>
    </row>
    <row r="2" s="1" customFormat="1" ht="36.75" spans="1:47">
      <c r="A2" s="24" t="s">
        <v>1</v>
      </c>
      <c r="B2" s="25"/>
      <c r="C2" s="26"/>
      <c r="D2" s="24"/>
      <c r="E2" s="27"/>
      <c r="F2" s="24"/>
      <c r="G2" s="24"/>
      <c r="H2" s="24"/>
      <c r="I2" s="24"/>
      <c r="J2" s="24"/>
      <c r="K2" s="24"/>
      <c r="L2" s="24"/>
      <c r="M2" s="24"/>
      <c r="N2" s="24"/>
      <c r="O2" s="24"/>
      <c r="P2" s="24"/>
      <c r="Q2" s="24"/>
      <c r="R2" s="24"/>
      <c r="S2" s="24"/>
      <c r="T2" s="24"/>
      <c r="U2" s="24"/>
      <c r="V2" s="24"/>
      <c r="W2" s="24"/>
      <c r="X2" s="24"/>
      <c r="Y2" s="24"/>
      <c r="Z2" s="24"/>
    </row>
    <row r="3" s="1" customFormat="1" spans="1:47">
      <c r="A3" s="28"/>
      <c r="B3" s="29"/>
      <c r="C3" s="30"/>
      <c r="D3" s="31"/>
      <c r="E3" s="32"/>
      <c r="F3" s="31"/>
      <c r="G3" s="31"/>
      <c r="H3" s="31"/>
      <c r="I3" s="31"/>
      <c r="J3" s="31"/>
      <c r="K3" s="31"/>
      <c r="L3" s="31"/>
      <c r="M3" s="31"/>
      <c r="N3" s="31"/>
      <c r="O3" s="31"/>
      <c r="P3" s="31"/>
      <c r="Q3" s="33"/>
      <c r="R3" s="33"/>
      <c r="S3" s="33"/>
      <c r="T3" s="33"/>
      <c r="U3" s="33"/>
      <c r="V3" s="33"/>
      <c r="W3" s="33" t="s">
        <v>2</v>
      </c>
      <c r="X3" s="33"/>
      <c r="Y3" s="33"/>
    </row>
    <row r="4" s="1" customFormat="1" ht="23" customHeight="1" spans="1:47">
      <c r="A4" s="34" t="s">
        <v>3</v>
      </c>
      <c r="B4" s="34" t="s">
        <v>4</v>
      </c>
      <c r="C4" s="34" t="s">
        <v>5</v>
      </c>
      <c r="D4" s="34" t="s">
        <v>6</v>
      </c>
      <c r="E4" s="34" t="s">
        <v>7</v>
      </c>
      <c r="F4" s="34" t="s">
        <v>8</v>
      </c>
      <c r="G4" s="34" t="s">
        <v>9</v>
      </c>
      <c r="H4" s="34"/>
      <c r="I4" s="34" t="s">
        <v>10</v>
      </c>
      <c r="J4" s="34" t="s">
        <v>11</v>
      </c>
      <c r="K4" s="34" t="s">
        <v>12</v>
      </c>
      <c r="L4" s="34" t="s">
        <v>13</v>
      </c>
      <c r="M4" s="34"/>
      <c r="N4" s="34" t="s">
        <v>14</v>
      </c>
      <c r="O4" s="34"/>
      <c r="P4" s="34" t="s">
        <v>15</v>
      </c>
      <c r="Q4" s="34"/>
      <c r="R4" s="34"/>
      <c r="S4" s="34"/>
      <c r="T4" s="34"/>
      <c r="U4" s="34"/>
      <c r="V4" s="34"/>
      <c r="W4" s="35" t="s">
        <v>16</v>
      </c>
      <c r="X4" s="35" t="s">
        <v>17</v>
      </c>
      <c r="Y4" s="35" t="s">
        <v>18</v>
      </c>
      <c r="Z4" s="35" t="s">
        <v>19</v>
      </c>
      <c r="AA4" s="36"/>
      <c r="AB4" s="36"/>
      <c r="AC4" s="36"/>
      <c r="AD4" s="36"/>
      <c r="AE4" s="36"/>
      <c r="AF4" s="36"/>
      <c r="AG4" s="36"/>
      <c r="AH4" s="36"/>
      <c r="AI4" s="36"/>
      <c r="AJ4" s="36"/>
      <c r="AK4" s="36"/>
      <c r="AL4" s="36"/>
      <c r="AM4" s="36"/>
      <c r="AN4" s="36"/>
      <c r="AO4" s="36"/>
      <c r="AP4" s="36"/>
      <c r="AQ4" s="36"/>
      <c r="AR4" s="36"/>
      <c r="AS4" s="36"/>
      <c r="AT4" s="36"/>
      <c r="AU4" s="36"/>
    </row>
    <row r="5" s="1" customFormat="1" ht="23" customHeight="1" spans="1:47">
      <c r="A5" s="34"/>
      <c r="B5" s="34"/>
      <c r="C5" s="34"/>
      <c r="D5" s="34"/>
      <c r="E5" s="34"/>
      <c r="F5" s="34"/>
      <c r="G5" s="34"/>
      <c r="H5" s="34"/>
      <c r="I5" s="34"/>
      <c r="J5" s="34"/>
      <c r="K5" s="34"/>
      <c r="L5" s="34"/>
      <c r="M5" s="34"/>
      <c r="N5" s="34"/>
      <c r="O5" s="34"/>
      <c r="P5" s="34" t="s">
        <v>20</v>
      </c>
      <c r="Q5" s="34" t="s">
        <v>21</v>
      </c>
      <c r="R5" s="34"/>
      <c r="S5" s="34"/>
      <c r="T5" s="34"/>
      <c r="U5" s="34"/>
      <c r="V5" s="34" t="s">
        <v>22</v>
      </c>
      <c r="W5" s="35"/>
      <c r="X5" s="35"/>
      <c r="Y5" s="35"/>
      <c r="Z5" s="35"/>
      <c r="AA5" s="36"/>
      <c r="AB5" s="36"/>
      <c r="AC5" s="36"/>
      <c r="AD5" s="36"/>
      <c r="AE5" s="36"/>
      <c r="AF5" s="36"/>
      <c r="AG5" s="36"/>
      <c r="AH5" s="36"/>
      <c r="AI5" s="36"/>
      <c r="AJ5" s="36"/>
      <c r="AK5" s="36"/>
      <c r="AL5" s="36"/>
      <c r="AM5" s="36"/>
      <c r="AN5" s="36"/>
      <c r="AO5" s="36"/>
      <c r="AP5" s="36"/>
      <c r="AQ5" s="36"/>
      <c r="AR5" s="36"/>
      <c r="AS5" s="36"/>
      <c r="AT5" s="36"/>
      <c r="AU5" s="36"/>
    </row>
    <row r="6" s="1" customFormat="1" ht="23" customHeight="1" spans="1:47">
      <c r="A6" s="34"/>
      <c r="B6" s="34"/>
      <c r="C6" s="34"/>
      <c r="D6" s="34"/>
      <c r="E6" s="34"/>
      <c r="F6" s="34"/>
      <c r="G6" s="34" t="s">
        <v>23</v>
      </c>
      <c r="H6" s="34" t="s">
        <v>24</v>
      </c>
      <c r="I6" s="34"/>
      <c r="J6" s="34"/>
      <c r="K6" s="34"/>
      <c r="L6" s="34" t="s">
        <v>25</v>
      </c>
      <c r="M6" s="34" t="s">
        <v>26</v>
      </c>
      <c r="N6" s="34" t="s">
        <v>25</v>
      </c>
      <c r="O6" s="34" t="s">
        <v>26</v>
      </c>
      <c r="P6" s="34"/>
      <c r="Q6" s="37" t="s">
        <v>27</v>
      </c>
      <c r="R6" s="38" t="s">
        <v>28</v>
      </c>
      <c r="S6" s="38" t="s">
        <v>29</v>
      </c>
      <c r="T6" s="38" t="s">
        <v>30</v>
      </c>
      <c r="U6" s="38" t="s">
        <v>31</v>
      </c>
      <c r="V6" s="34"/>
      <c r="W6" s="35"/>
      <c r="X6" s="35"/>
      <c r="Y6" s="35"/>
      <c r="Z6" s="35"/>
      <c r="AA6" s="36"/>
      <c r="AB6" s="36"/>
      <c r="AC6" s="36"/>
      <c r="AD6" s="36"/>
      <c r="AE6" s="36"/>
      <c r="AF6" s="36"/>
      <c r="AG6" s="36"/>
      <c r="AH6" s="36"/>
      <c r="AI6" s="36"/>
      <c r="AJ6" s="36"/>
      <c r="AK6" s="36"/>
      <c r="AL6" s="36"/>
      <c r="AM6" s="36"/>
      <c r="AN6" s="36"/>
      <c r="AO6" s="36"/>
      <c r="AP6" s="36"/>
      <c r="AQ6" s="36"/>
      <c r="AR6" s="36"/>
      <c r="AS6" s="36"/>
      <c r="AT6" s="36"/>
      <c r="AU6" s="36"/>
    </row>
    <row r="7" s="2" customFormat="1" ht="22.5" spans="1:47">
      <c r="A7" s="39" t="s">
        <v>32</v>
      </c>
      <c r="B7" s="40"/>
      <c r="C7" s="41"/>
      <c r="D7" s="42"/>
      <c r="E7" s="43"/>
      <c r="F7" s="44">
        <f>F8+F23+F27+F36</f>
        <v>15</v>
      </c>
      <c r="G7" s="44"/>
      <c r="H7" s="44"/>
      <c r="I7" s="44"/>
      <c r="J7" s="44"/>
      <c r="K7" s="44"/>
      <c r="L7" s="44">
        <f t="shared" ref="L7:V7" si="0">L8+L23+L27+L36</f>
        <v>14528</v>
      </c>
      <c r="M7" s="44">
        <f t="shared" si="0"/>
        <v>18220</v>
      </c>
      <c r="N7" s="44">
        <f t="shared" si="0"/>
        <v>22441</v>
      </c>
      <c r="O7" s="44">
        <f t="shared" si="0"/>
        <v>49698</v>
      </c>
      <c r="P7" s="44">
        <f t="shared" si="0"/>
        <v>3877</v>
      </c>
      <c r="Q7" s="44">
        <f t="shared" si="0"/>
        <v>3877</v>
      </c>
      <c r="R7" s="44">
        <f t="shared" si="0"/>
        <v>2289</v>
      </c>
      <c r="S7" s="44">
        <f t="shared" si="0"/>
        <v>1588</v>
      </c>
      <c r="T7" s="44">
        <f t="shared" si="0"/>
        <v>0</v>
      </c>
      <c r="U7" s="44">
        <f t="shared" si="0"/>
        <v>0</v>
      </c>
      <c r="V7" s="44">
        <f t="shared" si="0"/>
        <v>0</v>
      </c>
      <c r="W7" s="45"/>
      <c r="X7" s="45"/>
      <c r="Y7" s="45"/>
      <c r="Z7" s="45"/>
      <c r="AA7" s="46"/>
      <c r="AB7" s="46"/>
      <c r="AC7" s="46"/>
      <c r="AD7" s="46"/>
      <c r="AE7" s="46"/>
      <c r="AF7" s="46"/>
      <c r="AG7" s="46"/>
      <c r="AH7" s="46"/>
      <c r="AI7" s="46"/>
      <c r="AJ7" s="46"/>
      <c r="AK7" s="46"/>
      <c r="AL7" s="46"/>
      <c r="AM7" s="46"/>
      <c r="AN7" s="46"/>
      <c r="AO7" s="46"/>
      <c r="AP7" s="46"/>
      <c r="AQ7" s="46"/>
      <c r="AR7" s="46"/>
      <c r="AS7" s="46"/>
      <c r="AT7" s="46"/>
      <c r="AU7" s="46"/>
    </row>
    <row r="8" s="3" customFormat="1" ht="22.5" spans="1:47">
      <c r="A8" s="47" t="s">
        <v>33</v>
      </c>
      <c r="B8" s="48"/>
      <c r="C8" s="49"/>
      <c r="D8" s="50"/>
      <c r="E8" s="51"/>
      <c r="F8" s="52">
        <f>F9+F13+F20</f>
        <v>7</v>
      </c>
      <c r="G8" s="52"/>
      <c r="H8" s="52"/>
      <c r="I8" s="52"/>
      <c r="J8" s="52"/>
      <c r="K8" s="52"/>
      <c r="L8" s="52">
        <f>L9+L13+L20</f>
        <v>5144</v>
      </c>
      <c r="M8" s="52">
        <f t="shared" ref="M8:V8" si="1">M9+M13+M20</f>
        <v>7713</v>
      </c>
      <c r="N8" s="52">
        <f t="shared" si="1"/>
        <v>9321</v>
      </c>
      <c r="O8" s="52">
        <f t="shared" si="1"/>
        <v>24328</v>
      </c>
      <c r="P8" s="52">
        <f t="shared" si="1"/>
        <v>2768</v>
      </c>
      <c r="Q8" s="52">
        <f t="shared" si="1"/>
        <v>2768</v>
      </c>
      <c r="R8" s="52">
        <f t="shared" si="1"/>
        <v>1357</v>
      </c>
      <c r="S8" s="52">
        <f t="shared" si="1"/>
        <v>1411</v>
      </c>
      <c r="T8" s="52">
        <f t="shared" si="1"/>
        <v>0</v>
      </c>
      <c r="U8" s="52">
        <f t="shared" si="1"/>
        <v>0</v>
      </c>
      <c r="V8" s="52">
        <f t="shared" si="1"/>
        <v>0</v>
      </c>
      <c r="W8" s="53"/>
      <c r="X8" s="53"/>
      <c r="Y8" s="53"/>
      <c r="Z8" s="53"/>
    </row>
    <row r="9" s="3" customFormat="1" ht="22.5" spans="1:47">
      <c r="A9" s="54" t="s">
        <v>34</v>
      </c>
      <c r="B9" s="48"/>
      <c r="C9" s="49"/>
      <c r="D9" s="50"/>
      <c r="E9" s="55"/>
      <c r="F9" s="52">
        <f>F10</f>
        <v>2</v>
      </c>
      <c r="G9" s="52"/>
      <c r="H9" s="52"/>
      <c r="I9" s="52"/>
      <c r="J9" s="52"/>
      <c r="K9" s="52"/>
      <c r="L9" s="52">
        <f t="shared" ref="L9:U9" si="2">L10</f>
        <v>201</v>
      </c>
      <c r="M9" s="52">
        <f t="shared" si="2"/>
        <v>500</v>
      </c>
      <c r="N9" s="52">
        <f t="shared" si="2"/>
        <v>1050</v>
      </c>
      <c r="O9" s="52">
        <f t="shared" si="2"/>
        <v>3955</v>
      </c>
      <c r="P9" s="52">
        <f t="shared" si="2"/>
        <v>769</v>
      </c>
      <c r="Q9" s="52">
        <f t="shared" si="2"/>
        <v>769</v>
      </c>
      <c r="R9" s="52">
        <f t="shared" si="2"/>
        <v>0</v>
      </c>
      <c r="S9" s="52">
        <f t="shared" si="2"/>
        <v>769</v>
      </c>
      <c r="T9" s="52">
        <f t="shared" si="2"/>
        <v>0</v>
      </c>
      <c r="U9" s="52">
        <f t="shared" si="2"/>
        <v>0</v>
      </c>
      <c r="V9" s="53"/>
      <c r="W9" s="53"/>
      <c r="X9" s="53"/>
      <c r="Y9" s="53"/>
      <c r="Z9" s="53"/>
    </row>
    <row r="10" s="2" customFormat="1" ht="37" customHeight="1" spans="1:47">
      <c r="A10" s="54" t="s">
        <v>35</v>
      </c>
      <c r="B10" s="48"/>
      <c r="C10" s="56"/>
      <c r="D10" s="57"/>
      <c r="E10" s="58"/>
      <c r="F10" s="59">
        <f>SUM(F11:F12)</f>
        <v>2</v>
      </c>
      <c r="G10" s="59"/>
      <c r="H10" s="59"/>
      <c r="I10" s="59"/>
      <c r="J10" s="59"/>
      <c r="K10" s="59"/>
      <c r="L10" s="59">
        <f t="shared" ref="L10:U10" si="3">SUM(L11:L12)</f>
        <v>201</v>
      </c>
      <c r="M10" s="59">
        <f t="shared" si="3"/>
        <v>500</v>
      </c>
      <c r="N10" s="59">
        <f t="shared" si="3"/>
        <v>1050</v>
      </c>
      <c r="O10" s="59">
        <f t="shared" si="3"/>
        <v>3955</v>
      </c>
      <c r="P10" s="59">
        <f t="shared" si="3"/>
        <v>769</v>
      </c>
      <c r="Q10" s="59">
        <f t="shared" si="3"/>
        <v>769</v>
      </c>
      <c r="R10" s="59">
        <f t="shared" si="3"/>
        <v>0</v>
      </c>
      <c r="S10" s="59">
        <f t="shared" si="3"/>
        <v>769</v>
      </c>
      <c r="T10" s="59">
        <f t="shared" si="3"/>
        <v>0</v>
      </c>
      <c r="U10" s="59">
        <f t="shared" si="3"/>
        <v>0</v>
      </c>
      <c r="V10" s="60"/>
      <c r="W10" s="60"/>
      <c r="X10" s="60"/>
      <c r="Y10" s="60"/>
      <c r="Z10" s="60"/>
    </row>
    <row r="11" s="4" customFormat="1" ht="63" customHeight="1" spans="1:47">
      <c r="A11" s="61">
        <v>1</v>
      </c>
      <c r="B11" s="62" t="s">
        <v>36</v>
      </c>
      <c r="C11" s="63" t="s">
        <v>37</v>
      </c>
      <c r="D11" s="64" t="s">
        <v>38</v>
      </c>
      <c r="E11" s="63" t="s">
        <v>39</v>
      </c>
      <c r="F11" s="65">
        <v>1</v>
      </c>
      <c r="G11" s="62" t="s">
        <v>40</v>
      </c>
      <c r="H11" s="62" t="s">
        <v>41</v>
      </c>
      <c r="I11" s="62" t="s">
        <v>42</v>
      </c>
      <c r="J11" s="62" t="s">
        <v>42</v>
      </c>
      <c r="K11" s="62" t="s">
        <v>42</v>
      </c>
      <c r="L11" s="62">
        <v>50</v>
      </c>
      <c r="M11" s="62">
        <v>50</v>
      </c>
      <c r="N11" s="65">
        <v>50</v>
      </c>
      <c r="O11" s="65">
        <v>180</v>
      </c>
      <c r="P11" s="62">
        <v>10</v>
      </c>
      <c r="Q11" s="62">
        <f t="shared" ref="Q11:Q15" si="4">SUM(R11:U11)</f>
        <v>10</v>
      </c>
      <c r="R11" s="62"/>
      <c r="S11" s="62">
        <v>10</v>
      </c>
      <c r="T11" s="62"/>
      <c r="U11" s="62"/>
      <c r="V11" s="62"/>
      <c r="W11" s="62" t="s">
        <v>43</v>
      </c>
      <c r="X11" s="62" t="s">
        <v>44</v>
      </c>
      <c r="Y11" s="62" t="s">
        <v>45</v>
      </c>
      <c r="Z11" s="62" t="s">
        <v>46</v>
      </c>
    </row>
    <row r="12" s="5" customFormat="1" ht="324" customHeight="1" spans="1:47">
      <c r="A12" s="61">
        <v>2</v>
      </c>
      <c r="B12" s="66" t="s">
        <v>47</v>
      </c>
      <c r="C12" s="67" t="s">
        <v>48</v>
      </c>
      <c r="D12" s="62" t="s">
        <v>49</v>
      </c>
      <c r="E12" s="67" t="s">
        <v>50</v>
      </c>
      <c r="F12" s="68">
        <v>1</v>
      </c>
      <c r="G12" s="66" t="s">
        <v>51</v>
      </c>
      <c r="H12" s="66" t="s">
        <v>52</v>
      </c>
      <c r="I12" s="66" t="s">
        <v>53</v>
      </c>
      <c r="J12" s="66" t="s">
        <v>54</v>
      </c>
      <c r="K12" s="66" t="s">
        <v>53</v>
      </c>
      <c r="L12" s="66">
        <v>151</v>
      </c>
      <c r="M12" s="66">
        <v>450</v>
      </c>
      <c r="N12" s="66">
        <v>1000</v>
      </c>
      <c r="O12" s="66">
        <v>3775</v>
      </c>
      <c r="P12" s="66">
        <v>759</v>
      </c>
      <c r="Q12" s="62">
        <f t="shared" si="4"/>
        <v>759</v>
      </c>
      <c r="R12" s="66"/>
      <c r="S12" s="62">
        <v>759</v>
      </c>
      <c r="T12" s="66"/>
      <c r="U12" s="66"/>
      <c r="V12" s="66"/>
      <c r="W12" s="66" t="s">
        <v>55</v>
      </c>
      <c r="X12" s="66" t="s">
        <v>44</v>
      </c>
      <c r="Y12" s="66" t="s">
        <v>56</v>
      </c>
      <c r="Z12" s="66" t="s">
        <v>57</v>
      </c>
    </row>
    <row r="13" s="6" customFormat="1" ht="29" customHeight="1" spans="1:47">
      <c r="A13" s="69" t="s">
        <v>58</v>
      </c>
      <c r="B13" s="70"/>
      <c r="C13" s="71"/>
      <c r="D13" s="72"/>
      <c r="E13" s="71"/>
      <c r="F13" s="70">
        <f>F14+F17</f>
        <v>4</v>
      </c>
      <c r="G13" s="70"/>
      <c r="H13" s="70"/>
      <c r="I13" s="70"/>
      <c r="J13" s="70"/>
      <c r="K13" s="70"/>
      <c r="L13" s="70">
        <f t="shared" ref="L13:U13" si="5">L14+L17</f>
        <v>943</v>
      </c>
      <c r="M13" s="70">
        <f t="shared" si="5"/>
        <v>3213</v>
      </c>
      <c r="N13" s="70">
        <f t="shared" si="5"/>
        <v>4271</v>
      </c>
      <c r="O13" s="70">
        <f t="shared" si="5"/>
        <v>16373</v>
      </c>
      <c r="P13" s="70">
        <f t="shared" si="5"/>
        <v>1849</v>
      </c>
      <c r="Q13" s="70">
        <f t="shared" si="5"/>
        <v>1849</v>
      </c>
      <c r="R13" s="70">
        <f t="shared" si="5"/>
        <v>1207</v>
      </c>
      <c r="S13" s="70">
        <f t="shared" si="5"/>
        <v>642</v>
      </c>
      <c r="T13" s="70">
        <f t="shared" si="5"/>
        <v>0</v>
      </c>
      <c r="U13" s="70">
        <f t="shared" si="5"/>
        <v>0</v>
      </c>
      <c r="V13" s="73"/>
      <c r="W13" s="72"/>
      <c r="X13" s="72"/>
      <c r="Y13" s="73"/>
      <c r="Z13" s="73"/>
    </row>
    <row r="14" s="6" customFormat="1" ht="36" customHeight="1" spans="1:47">
      <c r="A14" s="69" t="s">
        <v>59</v>
      </c>
      <c r="B14" s="70"/>
      <c r="C14" s="71"/>
      <c r="D14" s="72"/>
      <c r="E14" s="71"/>
      <c r="F14" s="70">
        <f>F15+F16</f>
        <v>2</v>
      </c>
      <c r="G14" s="70"/>
      <c r="H14" s="70"/>
      <c r="I14" s="70"/>
      <c r="J14" s="70"/>
      <c r="K14" s="70"/>
      <c r="L14" s="70">
        <f t="shared" ref="G14:U14" si="6">L15+L16</f>
        <v>372</v>
      </c>
      <c r="M14" s="70">
        <f t="shared" si="6"/>
        <v>1333</v>
      </c>
      <c r="N14" s="70">
        <f t="shared" si="6"/>
        <v>1365</v>
      </c>
      <c r="O14" s="70">
        <f t="shared" si="6"/>
        <v>5124</v>
      </c>
      <c r="P14" s="70">
        <f t="shared" si="6"/>
        <v>1074</v>
      </c>
      <c r="Q14" s="70">
        <f t="shared" si="6"/>
        <v>1074</v>
      </c>
      <c r="R14" s="70">
        <f t="shared" si="6"/>
        <v>912</v>
      </c>
      <c r="S14" s="70">
        <f t="shared" si="6"/>
        <v>162</v>
      </c>
      <c r="T14" s="70">
        <f t="shared" si="6"/>
        <v>0</v>
      </c>
      <c r="U14" s="70">
        <f t="shared" si="6"/>
        <v>0</v>
      </c>
      <c r="V14" s="73"/>
      <c r="W14" s="72"/>
      <c r="X14" s="72"/>
      <c r="Y14" s="73"/>
      <c r="Z14" s="73"/>
    </row>
    <row r="15" s="7" customFormat="1" ht="235" customHeight="1" spans="1:47">
      <c r="A15" s="74">
        <v>3</v>
      </c>
      <c r="B15" s="62" t="s">
        <v>60</v>
      </c>
      <c r="C15" s="63" t="s">
        <v>61</v>
      </c>
      <c r="D15" s="75" t="s">
        <v>49</v>
      </c>
      <c r="E15" s="63" t="s">
        <v>62</v>
      </c>
      <c r="F15" s="76">
        <v>1</v>
      </c>
      <c r="G15" s="76" t="s">
        <v>63</v>
      </c>
      <c r="H15" s="66" t="s">
        <v>64</v>
      </c>
      <c r="I15" s="77" t="s">
        <v>54</v>
      </c>
      <c r="J15" s="77" t="s">
        <v>54</v>
      </c>
      <c r="K15" s="77" t="s">
        <v>54</v>
      </c>
      <c r="L15" s="77">
        <v>68</v>
      </c>
      <c r="M15" s="77">
        <v>209</v>
      </c>
      <c r="N15" s="77">
        <v>580</v>
      </c>
      <c r="O15" s="77">
        <v>1920</v>
      </c>
      <c r="P15" s="62">
        <v>912</v>
      </c>
      <c r="Q15" s="62">
        <f t="shared" si="4"/>
        <v>912</v>
      </c>
      <c r="R15" s="62">
        <v>912</v>
      </c>
      <c r="S15" s="77"/>
      <c r="T15" s="77"/>
      <c r="U15" s="77"/>
      <c r="V15" s="77"/>
      <c r="W15" s="66" t="s">
        <v>65</v>
      </c>
      <c r="X15" s="66" t="s">
        <v>44</v>
      </c>
      <c r="Y15" s="66" t="s">
        <v>66</v>
      </c>
      <c r="Z15" s="66" t="s">
        <v>67</v>
      </c>
    </row>
    <row r="16" s="8" customFormat="1" ht="150" customHeight="1" spans="1:47">
      <c r="A16" s="75" t="s">
        <v>68</v>
      </c>
      <c r="B16" s="62" t="s">
        <v>69</v>
      </c>
      <c r="C16" s="63" t="s">
        <v>70</v>
      </c>
      <c r="D16" s="75" t="s">
        <v>71</v>
      </c>
      <c r="E16" s="63" t="s">
        <v>72</v>
      </c>
      <c r="F16" s="62">
        <v>1</v>
      </c>
      <c r="G16" s="62" t="s">
        <v>73</v>
      </c>
      <c r="H16" s="62" t="s">
        <v>74</v>
      </c>
      <c r="I16" s="62" t="s">
        <v>53</v>
      </c>
      <c r="J16" s="62" t="s">
        <v>54</v>
      </c>
      <c r="K16" s="62" t="s">
        <v>53</v>
      </c>
      <c r="L16" s="62">
        <v>304</v>
      </c>
      <c r="M16" s="62">
        <v>1124</v>
      </c>
      <c r="N16" s="62">
        <v>785</v>
      </c>
      <c r="O16" s="62">
        <v>3204</v>
      </c>
      <c r="P16" s="62">
        <v>162</v>
      </c>
      <c r="Q16" s="62">
        <v>162</v>
      </c>
      <c r="R16" s="78"/>
      <c r="S16" s="62">
        <v>162</v>
      </c>
      <c r="T16" s="79"/>
      <c r="U16" s="79"/>
      <c r="V16" s="79"/>
      <c r="W16" s="80" t="s">
        <v>75</v>
      </c>
      <c r="X16" s="80" t="s">
        <v>44</v>
      </c>
      <c r="Y16" s="66" t="s">
        <v>56</v>
      </c>
      <c r="Z16" s="64" t="s">
        <v>76</v>
      </c>
    </row>
    <row r="17" s="6" customFormat="1" ht="27" customHeight="1" spans="1:26">
      <c r="A17" s="69" t="s">
        <v>77</v>
      </c>
      <c r="B17" s="70"/>
      <c r="C17" s="71"/>
      <c r="D17" s="72"/>
      <c r="E17" s="71"/>
      <c r="F17" s="70">
        <f>SUM(F18:F19)</f>
        <v>2</v>
      </c>
      <c r="G17" s="70"/>
      <c r="H17" s="70"/>
      <c r="I17" s="70"/>
      <c r="J17" s="70"/>
      <c r="K17" s="70"/>
      <c r="L17" s="70">
        <f t="shared" ref="L17:U17" si="7">SUM(L18:L19)</f>
        <v>571</v>
      </c>
      <c r="M17" s="70">
        <f t="shared" si="7"/>
        <v>1880</v>
      </c>
      <c r="N17" s="70">
        <f t="shared" si="7"/>
        <v>2906</v>
      </c>
      <c r="O17" s="70">
        <f t="shared" si="7"/>
        <v>11249</v>
      </c>
      <c r="P17" s="70">
        <f t="shared" si="7"/>
        <v>775</v>
      </c>
      <c r="Q17" s="70">
        <f t="shared" si="7"/>
        <v>775</v>
      </c>
      <c r="R17" s="70">
        <f t="shared" si="7"/>
        <v>295</v>
      </c>
      <c r="S17" s="70">
        <f t="shared" si="7"/>
        <v>480</v>
      </c>
      <c r="T17" s="70">
        <f t="shared" si="7"/>
        <v>0</v>
      </c>
      <c r="U17" s="70">
        <f t="shared" si="7"/>
        <v>0</v>
      </c>
      <c r="V17" s="73"/>
      <c r="W17" s="72"/>
      <c r="X17" s="72"/>
      <c r="Y17" s="73"/>
      <c r="Z17" s="73"/>
    </row>
    <row r="18" s="5" customFormat="1" ht="213" customHeight="1" spans="1:26">
      <c r="A18" s="74">
        <v>5</v>
      </c>
      <c r="B18" s="66" t="s">
        <v>78</v>
      </c>
      <c r="C18" s="67" t="s">
        <v>79</v>
      </c>
      <c r="D18" s="66" t="s">
        <v>49</v>
      </c>
      <c r="E18" s="67" t="s">
        <v>80</v>
      </c>
      <c r="F18" s="68">
        <v>1</v>
      </c>
      <c r="G18" s="65" t="s">
        <v>51</v>
      </c>
      <c r="H18" s="65" t="s">
        <v>81</v>
      </c>
      <c r="I18" s="65" t="s">
        <v>53</v>
      </c>
      <c r="J18" s="65" t="s">
        <v>53</v>
      </c>
      <c r="K18" s="65" t="s">
        <v>53</v>
      </c>
      <c r="L18" s="65">
        <v>346</v>
      </c>
      <c r="M18" s="65">
        <v>1102</v>
      </c>
      <c r="N18" s="65">
        <v>1604</v>
      </c>
      <c r="O18" s="65">
        <v>6207</v>
      </c>
      <c r="P18" s="77">
        <v>295</v>
      </c>
      <c r="Q18" s="77">
        <f t="shared" ref="Q18:Q22" si="8">SUM(R18:U18)</f>
        <v>295</v>
      </c>
      <c r="R18" s="77">
        <v>295</v>
      </c>
      <c r="S18" s="77"/>
      <c r="T18" s="77"/>
      <c r="U18" s="77"/>
      <c r="V18" s="77"/>
      <c r="W18" s="66" t="s">
        <v>55</v>
      </c>
      <c r="X18" s="66" t="s">
        <v>44</v>
      </c>
      <c r="Y18" s="66" t="s">
        <v>66</v>
      </c>
      <c r="Z18" s="66" t="s">
        <v>57</v>
      </c>
    </row>
    <row r="19" s="9" customFormat="1" ht="186" customHeight="1" spans="1:26">
      <c r="A19" s="74">
        <v>6</v>
      </c>
      <c r="B19" s="62" t="s">
        <v>82</v>
      </c>
      <c r="C19" s="63" t="s">
        <v>83</v>
      </c>
      <c r="D19" s="62" t="s">
        <v>49</v>
      </c>
      <c r="E19" s="63" t="s">
        <v>84</v>
      </c>
      <c r="F19" s="62">
        <v>1</v>
      </c>
      <c r="G19" s="62" t="s">
        <v>85</v>
      </c>
      <c r="H19" s="62" t="s">
        <v>86</v>
      </c>
      <c r="I19" s="62" t="s">
        <v>54</v>
      </c>
      <c r="J19" s="62" t="s">
        <v>54</v>
      </c>
      <c r="K19" s="62" t="s">
        <v>54</v>
      </c>
      <c r="L19" s="62">
        <v>225</v>
      </c>
      <c r="M19" s="62">
        <v>778</v>
      </c>
      <c r="N19" s="62">
        <v>1302</v>
      </c>
      <c r="O19" s="62">
        <v>5042</v>
      </c>
      <c r="P19" s="62">
        <v>480</v>
      </c>
      <c r="Q19" s="77">
        <f t="shared" si="8"/>
        <v>480</v>
      </c>
      <c r="R19" s="62"/>
      <c r="S19" s="62">
        <v>480</v>
      </c>
      <c r="T19" s="62"/>
      <c r="U19" s="62"/>
      <c r="V19" s="62"/>
      <c r="W19" s="76" t="s">
        <v>87</v>
      </c>
      <c r="X19" s="76" t="s">
        <v>44</v>
      </c>
      <c r="Y19" s="66" t="s">
        <v>66</v>
      </c>
      <c r="Z19" s="81" t="s">
        <v>88</v>
      </c>
    </row>
    <row r="20" s="10" customFormat="1" ht="29" customHeight="1" spans="1:26">
      <c r="A20" s="82" t="s">
        <v>89</v>
      </c>
      <c r="B20" s="83"/>
      <c r="C20" s="84"/>
      <c r="D20" s="85"/>
      <c r="E20" s="84"/>
      <c r="F20" s="83">
        <f>F21</f>
        <v>1</v>
      </c>
      <c r="G20" s="83"/>
      <c r="H20" s="83"/>
      <c r="I20" s="83"/>
      <c r="J20" s="83"/>
      <c r="K20" s="83"/>
      <c r="L20" s="83">
        <f t="shared" ref="L20:U20" si="9">L21</f>
        <v>4000</v>
      </c>
      <c r="M20" s="83">
        <f t="shared" si="9"/>
        <v>4000</v>
      </c>
      <c r="N20" s="83">
        <f t="shared" si="9"/>
        <v>4000</v>
      </c>
      <c r="O20" s="83">
        <f t="shared" si="9"/>
        <v>4000</v>
      </c>
      <c r="P20" s="83">
        <f t="shared" si="9"/>
        <v>150</v>
      </c>
      <c r="Q20" s="83">
        <f t="shared" si="9"/>
        <v>150</v>
      </c>
      <c r="R20" s="83">
        <f t="shared" si="9"/>
        <v>150</v>
      </c>
      <c r="S20" s="83">
        <f t="shared" si="9"/>
        <v>0</v>
      </c>
      <c r="T20" s="83">
        <f t="shared" si="9"/>
        <v>0</v>
      </c>
      <c r="U20" s="83">
        <f t="shared" si="9"/>
        <v>0</v>
      </c>
      <c r="V20" s="85"/>
      <c r="W20" s="86"/>
      <c r="X20" s="86"/>
      <c r="Y20" s="85"/>
      <c r="Z20" s="86"/>
    </row>
    <row r="21" s="10" customFormat="1" ht="29" customHeight="1" spans="1:26">
      <c r="A21" s="82" t="s">
        <v>90</v>
      </c>
      <c r="B21" s="83"/>
      <c r="C21" s="84"/>
      <c r="D21" s="85"/>
      <c r="E21" s="84"/>
      <c r="F21" s="83">
        <f>SUM(F22)</f>
        <v>1</v>
      </c>
      <c r="G21" s="83"/>
      <c r="H21" s="83"/>
      <c r="I21" s="83"/>
      <c r="J21" s="83"/>
      <c r="K21" s="83"/>
      <c r="L21" s="83">
        <f t="shared" ref="L21:U21" si="10">SUM(L22)</f>
        <v>4000</v>
      </c>
      <c r="M21" s="83">
        <f t="shared" si="10"/>
        <v>4000</v>
      </c>
      <c r="N21" s="83">
        <f t="shared" si="10"/>
        <v>4000</v>
      </c>
      <c r="O21" s="83">
        <f t="shared" si="10"/>
        <v>4000</v>
      </c>
      <c r="P21" s="83">
        <f t="shared" si="10"/>
        <v>150</v>
      </c>
      <c r="Q21" s="83">
        <f t="shared" si="10"/>
        <v>150</v>
      </c>
      <c r="R21" s="83">
        <f t="shared" si="10"/>
        <v>150</v>
      </c>
      <c r="S21" s="83">
        <f t="shared" si="10"/>
        <v>0</v>
      </c>
      <c r="T21" s="83">
        <f t="shared" si="10"/>
        <v>0</v>
      </c>
      <c r="U21" s="83">
        <f t="shared" si="10"/>
        <v>0</v>
      </c>
      <c r="V21" s="86"/>
      <c r="W21" s="86"/>
      <c r="X21" s="86"/>
      <c r="Y21" s="85"/>
      <c r="Z21" s="86"/>
    </row>
    <row r="22" s="11" customFormat="1" ht="105" customHeight="1" spans="1:26">
      <c r="A22" s="87">
        <v>7</v>
      </c>
      <c r="B22" s="88" t="s">
        <v>91</v>
      </c>
      <c r="C22" s="63" t="s">
        <v>92</v>
      </c>
      <c r="D22" s="62" t="s">
        <v>49</v>
      </c>
      <c r="E22" s="63" t="s">
        <v>93</v>
      </c>
      <c r="F22" s="89">
        <v>1</v>
      </c>
      <c r="G22" s="62" t="s">
        <v>94</v>
      </c>
      <c r="H22" s="62" t="s">
        <v>95</v>
      </c>
      <c r="I22" s="62"/>
      <c r="J22" s="62"/>
      <c r="K22" s="62"/>
      <c r="L22" s="64">
        <v>4000</v>
      </c>
      <c r="M22" s="64">
        <v>4000</v>
      </c>
      <c r="N22" s="64">
        <v>4000</v>
      </c>
      <c r="O22" s="64">
        <v>4000</v>
      </c>
      <c r="P22" s="62">
        <v>150</v>
      </c>
      <c r="Q22" s="62">
        <f t="shared" si="8"/>
        <v>150</v>
      </c>
      <c r="R22" s="62">
        <v>150</v>
      </c>
      <c r="S22" s="62"/>
      <c r="T22" s="62"/>
      <c r="U22" s="62"/>
      <c r="V22" s="62"/>
      <c r="W22" s="75" t="s">
        <v>96</v>
      </c>
      <c r="X22" s="75" t="s">
        <v>44</v>
      </c>
      <c r="Y22" s="90" t="s">
        <v>97</v>
      </c>
      <c r="Z22" s="62" t="s">
        <v>98</v>
      </c>
    </row>
    <row r="23" s="12" customFormat="1" ht="31" customHeight="1" spans="1:26">
      <c r="A23" s="91" t="s">
        <v>99</v>
      </c>
      <c r="B23" s="70"/>
      <c r="C23" s="92"/>
      <c r="D23" s="93"/>
      <c r="E23" s="92"/>
      <c r="F23" s="70">
        <f t="shared" ref="F23:F25" si="11">F24</f>
        <v>1</v>
      </c>
      <c r="G23" s="70"/>
      <c r="H23" s="70"/>
      <c r="I23" s="70"/>
      <c r="J23" s="70"/>
      <c r="K23" s="70"/>
      <c r="L23" s="70">
        <f t="shared" ref="L23:U23" si="12">L24</f>
        <v>8000</v>
      </c>
      <c r="M23" s="70">
        <f t="shared" si="12"/>
        <v>8000</v>
      </c>
      <c r="N23" s="70">
        <f t="shared" si="12"/>
        <v>8000</v>
      </c>
      <c r="O23" s="70">
        <f t="shared" si="12"/>
        <v>8000</v>
      </c>
      <c r="P23" s="70">
        <f t="shared" si="12"/>
        <v>400</v>
      </c>
      <c r="Q23" s="70">
        <f t="shared" si="12"/>
        <v>400</v>
      </c>
      <c r="R23" s="70">
        <f t="shared" si="12"/>
        <v>400</v>
      </c>
      <c r="S23" s="70">
        <f t="shared" si="12"/>
        <v>0</v>
      </c>
      <c r="T23" s="70">
        <f t="shared" si="12"/>
        <v>0</v>
      </c>
      <c r="U23" s="70">
        <f t="shared" si="12"/>
        <v>0</v>
      </c>
      <c r="V23" s="93"/>
      <c r="W23" s="94"/>
      <c r="X23" s="94"/>
      <c r="Y23" s="93"/>
      <c r="Z23" s="94"/>
    </row>
    <row r="24" s="12" customFormat="1" ht="31" customHeight="1" spans="1:26">
      <c r="A24" s="82" t="s">
        <v>100</v>
      </c>
      <c r="B24" s="70"/>
      <c r="C24" s="92"/>
      <c r="D24" s="93"/>
      <c r="E24" s="92"/>
      <c r="F24" s="70">
        <f t="shared" si="11"/>
        <v>1</v>
      </c>
      <c r="G24" s="70"/>
      <c r="H24" s="70"/>
      <c r="I24" s="70"/>
      <c r="J24" s="70"/>
      <c r="K24" s="70"/>
      <c r="L24" s="70">
        <f t="shared" ref="L24:U24" si="13">L25</f>
        <v>8000</v>
      </c>
      <c r="M24" s="70">
        <f t="shared" si="13"/>
        <v>8000</v>
      </c>
      <c r="N24" s="70">
        <f t="shared" si="13"/>
        <v>8000</v>
      </c>
      <c r="O24" s="70">
        <f t="shared" si="13"/>
        <v>8000</v>
      </c>
      <c r="P24" s="70">
        <f t="shared" si="13"/>
        <v>400</v>
      </c>
      <c r="Q24" s="70">
        <f t="shared" si="13"/>
        <v>400</v>
      </c>
      <c r="R24" s="70">
        <f t="shared" si="13"/>
        <v>400</v>
      </c>
      <c r="S24" s="70">
        <f t="shared" si="13"/>
        <v>0</v>
      </c>
      <c r="T24" s="70">
        <f t="shared" si="13"/>
        <v>0</v>
      </c>
      <c r="U24" s="70">
        <f t="shared" si="13"/>
        <v>0</v>
      </c>
      <c r="V24" s="93"/>
      <c r="W24" s="94"/>
      <c r="X24" s="94"/>
      <c r="Y24" s="93"/>
      <c r="Z24" s="94"/>
    </row>
    <row r="25" s="12" customFormat="1" ht="31" customHeight="1" spans="1:26">
      <c r="A25" s="82" t="s">
        <v>101</v>
      </c>
      <c r="B25" s="83"/>
      <c r="C25" s="92"/>
      <c r="D25" s="93"/>
      <c r="E25" s="92"/>
      <c r="F25" s="70">
        <f t="shared" si="11"/>
        <v>1</v>
      </c>
      <c r="G25" s="70"/>
      <c r="H25" s="70"/>
      <c r="I25" s="70"/>
      <c r="J25" s="70"/>
      <c r="K25" s="70"/>
      <c r="L25" s="70">
        <f t="shared" ref="L25:U25" si="14">L26</f>
        <v>8000</v>
      </c>
      <c r="M25" s="70">
        <f t="shared" si="14"/>
        <v>8000</v>
      </c>
      <c r="N25" s="70">
        <f t="shared" si="14"/>
        <v>8000</v>
      </c>
      <c r="O25" s="70">
        <f t="shared" si="14"/>
        <v>8000</v>
      </c>
      <c r="P25" s="70">
        <f t="shared" si="14"/>
        <v>400</v>
      </c>
      <c r="Q25" s="70">
        <f t="shared" si="14"/>
        <v>400</v>
      </c>
      <c r="R25" s="70">
        <f t="shared" si="14"/>
        <v>400</v>
      </c>
      <c r="S25" s="70">
        <f t="shared" si="14"/>
        <v>0</v>
      </c>
      <c r="T25" s="70">
        <f t="shared" si="14"/>
        <v>0</v>
      </c>
      <c r="U25" s="70">
        <f t="shared" si="14"/>
        <v>0</v>
      </c>
      <c r="V25" s="93"/>
      <c r="W25" s="94"/>
      <c r="X25" s="94"/>
      <c r="Y25" s="93"/>
      <c r="Z25" s="94"/>
    </row>
    <row r="26" s="13" customFormat="1" ht="134" customHeight="1" spans="1:26">
      <c r="A26" s="87">
        <v>8</v>
      </c>
      <c r="B26" s="88" t="s">
        <v>102</v>
      </c>
      <c r="C26" s="95" t="s">
        <v>103</v>
      </c>
      <c r="D26" s="62" t="s">
        <v>49</v>
      </c>
      <c r="E26" s="95" t="s">
        <v>104</v>
      </c>
      <c r="F26" s="87">
        <v>1</v>
      </c>
      <c r="G26" s="87" t="s">
        <v>94</v>
      </c>
      <c r="H26" s="87" t="s">
        <v>95</v>
      </c>
      <c r="I26" s="87"/>
      <c r="J26" s="87"/>
      <c r="K26" s="87"/>
      <c r="L26" s="87">
        <v>8000</v>
      </c>
      <c r="M26" s="87">
        <v>8000</v>
      </c>
      <c r="N26" s="87">
        <v>8000</v>
      </c>
      <c r="O26" s="87">
        <v>8000</v>
      </c>
      <c r="P26" s="87">
        <v>400</v>
      </c>
      <c r="Q26" s="87">
        <f>SUM(R26:U26)</f>
        <v>400</v>
      </c>
      <c r="R26" s="87">
        <v>400</v>
      </c>
      <c r="S26" s="87"/>
      <c r="T26" s="87"/>
      <c r="U26" s="87"/>
      <c r="V26" s="87"/>
      <c r="W26" s="75" t="s">
        <v>96</v>
      </c>
      <c r="X26" s="75" t="s">
        <v>44</v>
      </c>
      <c r="Y26" s="90" t="s">
        <v>105</v>
      </c>
      <c r="Z26" s="87" t="s">
        <v>98</v>
      </c>
    </row>
    <row r="27" s="14" customFormat="1" ht="28" customHeight="1" spans="1:26">
      <c r="A27" s="96" t="s">
        <v>106</v>
      </c>
      <c r="B27" s="97"/>
      <c r="C27" s="95"/>
      <c r="D27" s="62"/>
      <c r="E27" s="95"/>
      <c r="F27" s="97">
        <f>F28</f>
        <v>6</v>
      </c>
      <c r="G27" s="97"/>
      <c r="H27" s="97"/>
      <c r="I27" s="97"/>
      <c r="J27" s="97"/>
      <c r="K27" s="97"/>
      <c r="L27" s="97">
        <f t="shared" ref="L27:O27" si="15">L28</f>
        <v>484</v>
      </c>
      <c r="M27" s="97">
        <f t="shared" si="15"/>
        <v>1607</v>
      </c>
      <c r="N27" s="97">
        <f t="shared" si="15"/>
        <v>4220</v>
      </c>
      <c r="O27" s="97">
        <f t="shared" si="15"/>
        <v>16470</v>
      </c>
      <c r="P27" s="97">
        <f>Q27+U27</f>
        <v>439</v>
      </c>
      <c r="Q27" s="97">
        <f t="shared" ref="Q27:U27" si="16">Q28</f>
        <v>439</v>
      </c>
      <c r="R27" s="97">
        <f t="shared" si="16"/>
        <v>262</v>
      </c>
      <c r="S27" s="97">
        <f t="shared" si="16"/>
        <v>177</v>
      </c>
      <c r="T27" s="97">
        <f t="shared" si="16"/>
        <v>0</v>
      </c>
      <c r="U27" s="97">
        <f t="shared" si="16"/>
        <v>0</v>
      </c>
      <c r="V27" s="87"/>
      <c r="W27" s="87"/>
      <c r="X27" s="87"/>
      <c r="Y27" s="87"/>
      <c r="Z27" s="87"/>
    </row>
    <row r="28" s="14" customFormat="1" ht="46" customHeight="1" spans="1:26">
      <c r="A28" s="96" t="s">
        <v>107</v>
      </c>
      <c r="B28" s="97"/>
      <c r="C28" s="95"/>
      <c r="D28" s="62"/>
      <c r="E28" s="95"/>
      <c r="F28" s="97">
        <f>F29</f>
        <v>6</v>
      </c>
      <c r="G28" s="97"/>
      <c r="H28" s="97"/>
      <c r="I28" s="97"/>
      <c r="J28" s="97"/>
      <c r="K28" s="97"/>
      <c r="L28" s="97">
        <f t="shared" ref="L28:O28" si="17">L29</f>
        <v>484</v>
      </c>
      <c r="M28" s="97">
        <f t="shared" si="17"/>
        <v>1607</v>
      </c>
      <c r="N28" s="97">
        <f t="shared" si="17"/>
        <v>4220</v>
      </c>
      <c r="O28" s="97">
        <f t="shared" si="17"/>
        <v>16470</v>
      </c>
      <c r="P28" s="97">
        <f>Q28+V28</f>
        <v>439</v>
      </c>
      <c r="Q28" s="97">
        <f>SUBTOTAL(9,R28:U28)</f>
        <v>439</v>
      </c>
      <c r="R28" s="97">
        <f t="shared" ref="R28:U28" si="18">R29</f>
        <v>262</v>
      </c>
      <c r="S28" s="97">
        <f t="shared" si="18"/>
        <v>177</v>
      </c>
      <c r="T28" s="97">
        <f t="shared" si="18"/>
        <v>0</v>
      </c>
      <c r="U28" s="97">
        <f t="shared" si="18"/>
        <v>0</v>
      </c>
      <c r="V28" s="87"/>
      <c r="W28" s="87"/>
      <c r="X28" s="87"/>
      <c r="Y28" s="87"/>
      <c r="Z28" s="87"/>
    </row>
    <row r="29" s="14" customFormat="1" ht="30" customHeight="1" spans="1:26">
      <c r="A29" s="69" t="s">
        <v>108</v>
      </c>
      <c r="B29" s="97"/>
      <c r="C29" s="95"/>
      <c r="D29" s="62"/>
      <c r="E29" s="95"/>
      <c r="F29" s="97">
        <f>SUM(F30:F35)</f>
        <v>6</v>
      </c>
      <c r="G29" s="97"/>
      <c r="H29" s="97"/>
      <c r="I29" s="97"/>
      <c r="J29" s="97"/>
      <c r="K29" s="97"/>
      <c r="L29" s="97">
        <f>SUM(L30:L35)</f>
        <v>484</v>
      </c>
      <c r="M29" s="97">
        <f>SUM(M30:M35)</f>
        <v>1607</v>
      </c>
      <c r="N29" s="97">
        <f>SUM(N30:N35)</f>
        <v>4220</v>
      </c>
      <c r="O29" s="97">
        <f>SUM(O30:O35)</f>
        <v>16470</v>
      </c>
      <c r="P29" s="97">
        <f>Q29+V29</f>
        <v>439</v>
      </c>
      <c r="Q29" s="97">
        <f>SUBTOTAL(9,R29:U29)</f>
        <v>439</v>
      </c>
      <c r="R29" s="97">
        <f>SUM(R30:R35)</f>
        <v>262</v>
      </c>
      <c r="S29" s="97">
        <f>SUM(S30:S35)</f>
        <v>177</v>
      </c>
      <c r="T29" s="97">
        <f>SUM(T30:T35)</f>
        <v>0</v>
      </c>
      <c r="U29" s="97">
        <f>SUM(U30:U35)</f>
        <v>0</v>
      </c>
      <c r="V29" s="87"/>
      <c r="W29" s="87"/>
      <c r="X29" s="87"/>
      <c r="Y29" s="87"/>
      <c r="Z29" s="87"/>
    </row>
    <row r="30" s="15" customFormat="1" ht="116" customHeight="1" spans="1:26">
      <c r="A30" s="74">
        <v>9</v>
      </c>
      <c r="B30" s="98" t="s">
        <v>109</v>
      </c>
      <c r="C30" s="99" t="s">
        <v>110</v>
      </c>
      <c r="D30" s="76" t="s">
        <v>111</v>
      </c>
      <c r="E30" s="99" t="s">
        <v>112</v>
      </c>
      <c r="F30" s="76">
        <v>1</v>
      </c>
      <c r="G30" s="76" t="s">
        <v>113</v>
      </c>
      <c r="H30" s="76" t="s">
        <v>114</v>
      </c>
      <c r="I30" s="76" t="s">
        <v>54</v>
      </c>
      <c r="J30" s="76" t="s">
        <v>54</v>
      </c>
      <c r="K30" s="76" t="s">
        <v>54</v>
      </c>
      <c r="L30" s="76">
        <v>90</v>
      </c>
      <c r="M30" s="76">
        <v>358</v>
      </c>
      <c r="N30" s="76">
        <v>550</v>
      </c>
      <c r="O30" s="76">
        <v>2177</v>
      </c>
      <c r="P30" s="76">
        <f>Q30</f>
        <v>78.8</v>
      </c>
      <c r="Q30" s="76">
        <f>SUM(R30:V30)</f>
        <v>78.8</v>
      </c>
      <c r="R30" s="76"/>
      <c r="S30" s="64">
        <v>78.8</v>
      </c>
      <c r="T30" s="76"/>
      <c r="U30" s="76"/>
      <c r="V30" s="76"/>
      <c r="W30" s="76" t="s">
        <v>115</v>
      </c>
      <c r="X30" s="76" t="s">
        <v>115</v>
      </c>
      <c r="Y30" s="90" t="s">
        <v>116</v>
      </c>
      <c r="Z30" s="76" t="s">
        <v>117</v>
      </c>
    </row>
    <row r="31" s="16" customFormat="1" ht="116" customHeight="1" spans="1:26">
      <c r="A31" s="74">
        <v>10</v>
      </c>
      <c r="B31" s="98" t="s">
        <v>118</v>
      </c>
      <c r="C31" s="100" t="s">
        <v>119</v>
      </c>
      <c r="D31" s="76" t="s">
        <v>111</v>
      </c>
      <c r="E31" s="99" t="s">
        <v>120</v>
      </c>
      <c r="F31" s="76">
        <v>1</v>
      </c>
      <c r="G31" s="76" t="s">
        <v>121</v>
      </c>
      <c r="H31" s="77" t="s">
        <v>122</v>
      </c>
      <c r="I31" s="76" t="s">
        <v>53</v>
      </c>
      <c r="J31" s="76" t="s">
        <v>54</v>
      </c>
      <c r="K31" s="76" t="s">
        <v>54</v>
      </c>
      <c r="L31" s="77">
        <v>119</v>
      </c>
      <c r="M31" s="77">
        <v>439</v>
      </c>
      <c r="N31" s="77">
        <v>865</v>
      </c>
      <c r="O31" s="76">
        <v>3348</v>
      </c>
      <c r="P31" s="101">
        <f>Q31+V31</f>
        <v>143</v>
      </c>
      <c r="Q31" s="101">
        <f>SUM(R31:U31)</f>
        <v>143</v>
      </c>
      <c r="R31" s="101">
        <v>143</v>
      </c>
      <c r="S31" s="102"/>
      <c r="T31" s="103"/>
      <c r="U31" s="98"/>
      <c r="V31" s="98"/>
      <c r="W31" s="76" t="s">
        <v>115</v>
      </c>
      <c r="X31" s="76" t="s">
        <v>115</v>
      </c>
      <c r="Y31" s="62" t="s">
        <v>116</v>
      </c>
      <c r="Z31" s="76" t="s">
        <v>117</v>
      </c>
    </row>
    <row r="32" s="16" customFormat="1" ht="116" customHeight="1" spans="1:26">
      <c r="A32" s="74">
        <v>11</v>
      </c>
      <c r="B32" s="76" t="s">
        <v>123</v>
      </c>
      <c r="C32" s="100" t="s">
        <v>124</v>
      </c>
      <c r="D32" s="76" t="s">
        <v>111</v>
      </c>
      <c r="E32" s="99" t="s">
        <v>125</v>
      </c>
      <c r="F32" s="76">
        <v>1</v>
      </c>
      <c r="G32" s="76" t="s">
        <v>73</v>
      </c>
      <c r="H32" s="77" t="s">
        <v>126</v>
      </c>
      <c r="I32" s="76" t="s">
        <v>54</v>
      </c>
      <c r="J32" s="76" t="s">
        <v>54</v>
      </c>
      <c r="K32" s="76" t="s">
        <v>54</v>
      </c>
      <c r="L32" s="77">
        <v>103</v>
      </c>
      <c r="M32" s="77">
        <v>335</v>
      </c>
      <c r="N32" s="77">
        <v>1024</v>
      </c>
      <c r="O32" s="76">
        <v>4263</v>
      </c>
      <c r="P32" s="104">
        <f>Q32+V32</f>
        <v>98.2</v>
      </c>
      <c r="Q32" s="104">
        <f>SUM(R32:U32)</f>
        <v>98.2</v>
      </c>
      <c r="R32" s="101"/>
      <c r="S32" s="105">
        <v>98.2</v>
      </c>
      <c r="T32" s="103"/>
      <c r="U32" s="98"/>
      <c r="V32" s="98"/>
      <c r="W32" s="76" t="s">
        <v>115</v>
      </c>
      <c r="X32" s="76" t="s">
        <v>115</v>
      </c>
      <c r="Y32" s="62" t="s">
        <v>116</v>
      </c>
      <c r="Z32" s="76" t="s">
        <v>117</v>
      </c>
    </row>
    <row r="33" s="16" customFormat="1" ht="116" customHeight="1" spans="1:26">
      <c r="A33" s="74">
        <v>12</v>
      </c>
      <c r="B33" s="98" t="s">
        <v>127</v>
      </c>
      <c r="C33" s="100" t="s">
        <v>128</v>
      </c>
      <c r="D33" s="76" t="s">
        <v>111</v>
      </c>
      <c r="E33" s="99" t="s">
        <v>129</v>
      </c>
      <c r="F33" s="76">
        <v>1</v>
      </c>
      <c r="G33" s="76" t="s">
        <v>130</v>
      </c>
      <c r="H33" s="77" t="s">
        <v>131</v>
      </c>
      <c r="I33" s="76" t="s">
        <v>53</v>
      </c>
      <c r="J33" s="76" t="s">
        <v>54</v>
      </c>
      <c r="K33" s="76" t="s">
        <v>54</v>
      </c>
      <c r="L33" s="77">
        <v>48</v>
      </c>
      <c r="M33" s="77">
        <v>85</v>
      </c>
      <c r="N33" s="77">
        <v>266</v>
      </c>
      <c r="O33" s="76">
        <v>761</v>
      </c>
      <c r="P33" s="101">
        <f>Q33+V33</f>
        <v>51</v>
      </c>
      <c r="Q33" s="101">
        <f>SUM(R33:U33)</f>
        <v>51</v>
      </c>
      <c r="R33" s="102">
        <v>51</v>
      </c>
      <c r="S33" s="101"/>
      <c r="T33" s="103"/>
      <c r="U33" s="98"/>
      <c r="V33" s="98"/>
      <c r="W33" s="76" t="s">
        <v>115</v>
      </c>
      <c r="X33" s="76" t="s">
        <v>115</v>
      </c>
      <c r="Y33" s="62" t="s">
        <v>116</v>
      </c>
      <c r="Z33" s="76" t="s">
        <v>117</v>
      </c>
    </row>
    <row r="34" s="16" customFormat="1" ht="116" customHeight="1" spans="1:26">
      <c r="A34" s="74">
        <v>13</v>
      </c>
      <c r="B34" s="98" t="s">
        <v>132</v>
      </c>
      <c r="C34" s="100" t="s">
        <v>133</v>
      </c>
      <c r="D34" s="76" t="s">
        <v>111</v>
      </c>
      <c r="E34" s="99" t="s">
        <v>134</v>
      </c>
      <c r="F34" s="76">
        <v>1</v>
      </c>
      <c r="G34" s="76" t="s">
        <v>113</v>
      </c>
      <c r="H34" s="77" t="s">
        <v>135</v>
      </c>
      <c r="I34" s="76" t="s">
        <v>54</v>
      </c>
      <c r="J34" s="76" t="s">
        <v>54</v>
      </c>
      <c r="K34" s="76" t="s">
        <v>54</v>
      </c>
      <c r="L34" s="77">
        <v>56</v>
      </c>
      <c r="M34" s="77">
        <v>165</v>
      </c>
      <c r="N34" s="77">
        <v>674</v>
      </c>
      <c r="O34" s="76">
        <v>2671</v>
      </c>
      <c r="P34" s="101">
        <f>Q34+V34</f>
        <v>36</v>
      </c>
      <c r="Q34" s="101">
        <f>SUM(R34:U34)</f>
        <v>36</v>
      </c>
      <c r="R34" s="102">
        <v>36</v>
      </c>
      <c r="S34" s="101"/>
      <c r="T34" s="103"/>
      <c r="U34" s="98"/>
      <c r="V34" s="98"/>
      <c r="W34" s="76" t="s">
        <v>115</v>
      </c>
      <c r="X34" s="76" t="s">
        <v>115</v>
      </c>
      <c r="Y34" s="62" t="s">
        <v>116</v>
      </c>
      <c r="Z34" s="76" t="s">
        <v>117</v>
      </c>
    </row>
    <row r="35" s="16" customFormat="1" ht="116" customHeight="1" spans="1:26">
      <c r="A35" s="74">
        <v>14</v>
      </c>
      <c r="B35" s="76" t="s">
        <v>136</v>
      </c>
      <c r="C35" s="100" t="s">
        <v>137</v>
      </c>
      <c r="D35" s="76" t="s">
        <v>111</v>
      </c>
      <c r="E35" s="99" t="s">
        <v>138</v>
      </c>
      <c r="F35" s="76">
        <v>1</v>
      </c>
      <c r="G35" s="76" t="s">
        <v>63</v>
      </c>
      <c r="H35" s="77" t="s">
        <v>139</v>
      </c>
      <c r="I35" s="76" t="s">
        <v>54</v>
      </c>
      <c r="J35" s="76" t="s">
        <v>54</v>
      </c>
      <c r="K35" s="76" t="s">
        <v>54</v>
      </c>
      <c r="L35" s="77">
        <v>68</v>
      </c>
      <c r="M35" s="77">
        <v>225</v>
      </c>
      <c r="N35" s="77">
        <v>841</v>
      </c>
      <c r="O35" s="76">
        <v>3250</v>
      </c>
      <c r="P35" s="101">
        <f>Q35+V35</f>
        <v>32</v>
      </c>
      <c r="Q35" s="101">
        <f>SUM(R35:U35)</f>
        <v>32</v>
      </c>
      <c r="R35" s="102">
        <v>32</v>
      </c>
      <c r="S35" s="101"/>
      <c r="T35" s="103"/>
      <c r="U35" s="98"/>
      <c r="V35" s="98"/>
      <c r="W35" s="76" t="s">
        <v>115</v>
      </c>
      <c r="X35" s="76" t="s">
        <v>115</v>
      </c>
      <c r="Y35" s="62" t="s">
        <v>116</v>
      </c>
      <c r="Z35" s="76" t="s">
        <v>117</v>
      </c>
    </row>
    <row r="36" s="17" customFormat="1" ht="39" customHeight="1" spans="1:26">
      <c r="A36" s="91" t="s">
        <v>140</v>
      </c>
      <c r="B36" s="70"/>
      <c r="C36" s="92"/>
      <c r="D36" s="94"/>
      <c r="E36" s="92"/>
      <c r="F36" s="70">
        <f t="shared" ref="F36:F38" si="19">F37</f>
        <v>1</v>
      </c>
      <c r="G36" s="70"/>
      <c r="H36" s="70"/>
      <c r="I36" s="70"/>
      <c r="J36" s="70"/>
      <c r="K36" s="70"/>
      <c r="L36" s="70">
        <f t="shared" ref="L36:U36" si="20">L37</f>
        <v>900</v>
      </c>
      <c r="M36" s="70">
        <f t="shared" si="20"/>
        <v>900</v>
      </c>
      <c r="N36" s="70">
        <f t="shared" si="20"/>
        <v>900</v>
      </c>
      <c r="O36" s="70">
        <f t="shared" si="20"/>
        <v>900</v>
      </c>
      <c r="P36" s="70">
        <f t="shared" si="20"/>
        <v>270</v>
      </c>
      <c r="Q36" s="70">
        <f t="shared" si="20"/>
        <v>270</v>
      </c>
      <c r="R36" s="70">
        <f t="shared" si="20"/>
        <v>270</v>
      </c>
      <c r="S36" s="70">
        <f t="shared" si="20"/>
        <v>0</v>
      </c>
      <c r="T36" s="70">
        <f t="shared" si="20"/>
        <v>0</v>
      </c>
      <c r="U36" s="70">
        <f t="shared" si="20"/>
        <v>0</v>
      </c>
      <c r="V36" s="94"/>
      <c r="W36" s="94"/>
      <c r="X36" s="94"/>
      <c r="Y36" s="94"/>
      <c r="Z36" s="94"/>
    </row>
    <row r="37" s="17" customFormat="1" ht="39" customHeight="1" spans="1:26">
      <c r="A37" s="91" t="s">
        <v>141</v>
      </c>
      <c r="B37" s="70"/>
      <c r="C37" s="92"/>
      <c r="D37" s="94"/>
      <c r="E37" s="92"/>
      <c r="F37" s="70">
        <f t="shared" si="19"/>
        <v>1</v>
      </c>
      <c r="G37" s="70"/>
      <c r="H37" s="70"/>
      <c r="I37" s="70"/>
      <c r="J37" s="70"/>
      <c r="K37" s="70"/>
      <c r="L37" s="70">
        <f t="shared" ref="L37:U37" si="21">L38</f>
        <v>900</v>
      </c>
      <c r="M37" s="70">
        <f t="shared" si="21"/>
        <v>900</v>
      </c>
      <c r="N37" s="70">
        <f t="shared" si="21"/>
        <v>900</v>
      </c>
      <c r="O37" s="70">
        <f t="shared" si="21"/>
        <v>900</v>
      </c>
      <c r="P37" s="70">
        <f t="shared" si="21"/>
        <v>270</v>
      </c>
      <c r="Q37" s="70">
        <f t="shared" si="21"/>
        <v>270</v>
      </c>
      <c r="R37" s="70">
        <f t="shared" si="21"/>
        <v>270</v>
      </c>
      <c r="S37" s="70">
        <f t="shared" si="21"/>
        <v>0</v>
      </c>
      <c r="T37" s="70">
        <f t="shared" si="21"/>
        <v>0</v>
      </c>
      <c r="U37" s="70">
        <f t="shared" si="21"/>
        <v>0</v>
      </c>
      <c r="V37" s="94"/>
      <c r="W37" s="94"/>
      <c r="X37" s="94"/>
      <c r="Y37" s="94"/>
      <c r="Z37" s="94"/>
    </row>
    <row r="38" s="17" customFormat="1" ht="39" customHeight="1" spans="1:26">
      <c r="A38" s="82" t="s">
        <v>142</v>
      </c>
      <c r="B38" s="83"/>
      <c r="C38" s="92"/>
      <c r="D38" s="94"/>
      <c r="E38" s="92"/>
      <c r="F38" s="70">
        <f t="shared" si="19"/>
        <v>1</v>
      </c>
      <c r="G38" s="70"/>
      <c r="H38" s="70"/>
      <c r="I38" s="70"/>
      <c r="J38" s="70"/>
      <c r="K38" s="70"/>
      <c r="L38" s="70">
        <f t="shared" ref="L38:U38" si="22">L39</f>
        <v>900</v>
      </c>
      <c r="M38" s="70">
        <f t="shared" si="22"/>
        <v>900</v>
      </c>
      <c r="N38" s="70">
        <f t="shared" si="22"/>
        <v>900</v>
      </c>
      <c r="O38" s="70">
        <f t="shared" si="22"/>
        <v>900</v>
      </c>
      <c r="P38" s="70">
        <f t="shared" si="22"/>
        <v>270</v>
      </c>
      <c r="Q38" s="70">
        <f t="shared" si="22"/>
        <v>270</v>
      </c>
      <c r="R38" s="70">
        <f t="shared" si="22"/>
        <v>270</v>
      </c>
      <c r="S38" s="70">
        <f t="shared" si="22"/>
        <v>0</v>
      </c>
      <c r="T38" s="70">
        <f t="shared" si="22"/>
        <v>0</v>
      </c>
      <c r="U38" s="70">
        <f t="shared" si="22"/>
        <v>0</v>
      </c>
      <c r="V38" s="94"/>
      <c r="W38" s="94"/>
      <c r="X38" s="94"/>
      <c r="Y38" s="94"/>
      <c r="Z38" s="94"/>
    </row>
    <row r="39" s="18" customFormat="1" ht="142.5" spans="1:26">
      <c r="A39" s="87">
        <v>15</v>
      </c>
      <c r="B39" s="106" t="s">
        <v>143</v>
      </c>
      <c r="C39" s="107" t="s">
        <v>144</v>
      </c>
      <c r="D39" s="62" t="s">
        <v>49</v>
      </c>
      <c r="E39" s="107" t="s">
        <v>145</v>
      </c>
      <c r="F39" s="87">
        <v>1</v>
      </c>
      <c r="G39" s="75" t="s">
        <v>94</v>
      </c>
      <c r="H39" s="75" t="s">
        <v>95</v>
      </c>
      <c r="I39" s="75"/>
      <c r="J39" s="75"/>
      <c r="K39" s="75"/>
      <c r="L39" s="87">
        <v>900</v>
      </c>
      <c r="M39" s="87">
        <v>900</v>
      </c>
      <c r="N39" s="87">
        <v>900</v>
      </c>
      <c r="O39" s="87">
        <v>900</v>
      </c>
      <c r="P39" s="87">
        <v>270</v>
      </c>
      <c r="Q39" s="87">
        <f>SUM(R39:U39)</f>
        <v>270</v>
      </c>
      <c r="R39" s="87">
        <v>270</v>
      </c>
      <c r="S39" s="75"/>
      <c r="T39" s="75"/>
      <c r="U39" s="75"/>
      <c r="V39" s="75"/>
      <c r="W39" s="75" t="s">
        <v>96</v>
      </c>
      <c r="X39" s="75" t="s">
        <v>44</v>
      </c>
      <c r="Y39" s="106" t="s">
        <v>146</v>
      </c>
      <c r="Z39" s="75" t="s">
        <v>98</v>
      </c>
    </row>
  </sheetData>
  <autoFilter xmlns:etc="http://www.wps.cn/officeDocument/2017/etCustomData" ref="A6:AU39" etc:filterBottomFollowUsedRange="0">
    <extLst/>
  </autoFilter>
  <mergeCells count="22">
    <mergeCell ref="A2:Z2"/>
    <mergeCell ref="W3:X3"/>
    <mergeCell ref="P4:V4"/>
    <mergeCell ref="Q5:U5"/>
    <mergeCell ref="A4:A6"/>
    <mergeCell ref="B4:B6"/>
    <mergeCell ref="C4:C6"/>
    <mergeCell ref="D4:D6"/>
    <mergeCell ref="E4:E6"/>
    <mergeCell ref="F4:F6"/>
    <mergeCell ref="I4:I6"/>
    <mergeCell ref="J4:J6"/>
    <mergeCell ref="K4:K6"/>
    <mergeCell ref="P5:P6"/>
    <mergeCell ref="V5:V6"/>
    <mergeCell ref="W4:W6"/>
    <mergeCell ref="X4:X6"/>
    <mergeCell ref="Y4:Y6"/>
    <mergeCell ref="Z4:Z6"/>
    <mergeCell ref="G4:H5"/>
    <mergeCell ref="L4:M5"/>
    <mergeCell ref="N4:O5"/>
  </mergeCells>
  <pageMargins left="0.511805555555556" right="0.275" top="0.550694444444444" bottom="0.511805555555556" header="0.5" footer="0.550694444444444"/>
  <pageSetup paperSize="9" scale="33"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Company>sxsfpb</Company>
  <Application>Microsoft Excel</Application>
  <HeadingPairs>
    <vt:vector size="2" baseType="variant">
      <vt:variant>
        <vt:lpstr>工作表</vt:lpstr>
      </vt:variant>
      <vt:variant>
        <vt:i4>1</vt:i4>
      </vt:variant>
    </vt:vector>
  </HeadingPairs>
  <TitlesOfParts>
    <vt:vector size="1" baseType="lpstr">
      <vt:lpstr>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fpbcyc</dc:creator>
  <cp:lastModifiedBy>严俊豪</cp:lastModifiedBy>
  <dcterms:created xsi:type="dcterms:W3CDTF">2016-03-02T17:17:00Z</dcterms:created>
  <cp:lastPrinted>2021-06-25T02:10:00Z</cp:lastPrinted>
  <dcterms:modified xsi:type="dcterms:W3CDTF">2026-06-17T10:15:31Z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2052-12.1.2.23582</vt:lpwstr>
  </property>
  <property fmtid="{D5CDD505-2E9C-101B-9397-08002B2CF9AE}" pid="3" name="ICV">
    <vt:lpwstr>D404BBB4B9404FEDAD4F397F74E213A2_13</vt:lpwstr>
  </property>
  <property fmtid="{D5CDD505-2E9C-101B-9397-08002B2CF9AE}" pid="4" name="CalculationRule">
    <vt:i4>0</vt:i4>
  </property>
  <property fmtid="{D5CDD505-2E9C-101B-9397-08002B2CF9AE}" pid="5" name="KSORubyTemplateID">
    <vt:lpwstr>11</vt:lpwstr>
  </property>
</Properties>
</file>