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jm\2026\公示、公告\更改后项目库公告2026.9.15\"/>
    </mc:Choice>
  </mc:AlternateContent>
  <bookViews>
    <workbookView windowWidth="27945" windowHeight="12255"/>
  </bookViews>
  <sheets>
    <sheet name="4.9" sheetId="17" r:id="rId1"/>
  </sheets>
  <definedNames>
    <definedName name="_xlnm._FilterDatabase" localSheetId="0" hidden="1">'4.9'!$A$7:$Y$83</definedName>
    <definedName name="_xlnm.Print_Titles" localSheetId="0">'4.9'!$4:$6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<sst xmlns="http://schemas.openxmlformats.org/spreadsheetml/2006/main" count="659" uniqueCount="281">
  <si>
    <t>附件</t>
  </si>
  <si>
    <t>宝鸡市凤翔区2026年财政常态化帮扶资金项目库明细表</t>
  </si>
  <si>
    <t>单位：万元</t>
  </si>
  <si>
    <t>项目类型</t>
  </si>
  <si>
    <t>项目名称</t>
  </si>
  <si>
    <t>项目内容及建设规模</t>
  </si>
  <si>
    <t>建设期限（起止时间）</t>
  </si>
  <si>
    <t>项目个数</t>
  </si>
  <si>
    <t>项目实施地点</t>
  </si>
  <si>
    <t>脱贫村（是/否）</t>
  </si>
  <si>
    <t>重点帮扶镇（是/否）</t>
  </si>
  <si>
    <t>重点帮扶村（是/否）</t>
  </si>
  <si>
    <t>直接受益脱贫人口（含监测对象）</t>
  </si>
  <si>
    <t>受益总人口</t>
  </si>
  <si>
    <t>资金投入（万元）</t>
  </si>
  <si>
    <t>项目
实施
单位</t>
  </si>
  <si>
    <t>行业主管部门</t>
  </si>
  <si>
    <t>财政资金支持环节</t>
  </si>
  <si>
    <t>项目负责人</t>
  </si>
  <si>
    <t>合计</t>
  </si>
  <si>
    <t>常态化帮扶资金</t>
  </si>
  <si>
    <t>其它资金投入</t>
  </si>
  <si>
    <t>镇</t>
  </si>
  <si>
    <t>村</t>
  </si>
  <si>
    <t>户数</t>
  </si>
  <si>
    <t>人数</t>
  </si>
  <si>
    <t>小计</t>
  </si>
  <si>
    <t>中央</t>
  </si>
  <si>
    <t>省级</t>
  </si>
  <si>
    <t>市级</t>
  </si>
  <si>
    <t>县级</t>
  </si>
  <si>
    <t>总 计</t>
  </si>
  <si>
    <t>一、产业发展</t>
  </si>
  <si>
    <t>1.生产项目</t>
  </si>
  <si>
    <t>①种植业基地(种植业)</t>
  </si>
  <si>
    <t>2026年监测户特色种养殖项目</t>
  </si>
  <si>
    <t>扶持35户监测户，发展苹果、中药材、红薯、蔬菜等特色种植业面积50亩，发展牛、羊、猪、鸡、蜜蜂养殖200头、只、箱），给与资金补助，补助范围和标准依据《中共宝鸡市凤翔区委实施乡村振兴战略领导小组办公室关于明确财政衔接推进乡村振兴补助资金产业奖补有关政策的通知》宝凤乡振办发[2021]17号文件细则实施。</t>
  </si>
  <si>
    <t>2026年4-12月</t>
  </si>
  <si>
    <t>全区各镇</t>
  </si>
  <si>
    <t>全区相关村</t>
  </si>
  <si>
    <t>/</t>
  </si>
  <si>
    <t>各镇人民政府</t>
  </si>
  <si>
    <t>区农业农村局</t>
  </si>
  <si>
    <t>补助</t>
  </si>
  <si>
    <t>辛晓锋</t>
  </si>
  <si>
    <t>2026年苹果品种改接项目</t>
  </si>
  <si>
    <t>全区范围内，有意愿开展“品种改接”的苹果种植农户、新型经营主体(大户、合作社、家庭农场)和村级集体经济组织，改造老果园，嫁接新品种，年内完成品种改接1200亩。</t>
  </si>
  <si>
    <t>全区
相关镇</t>
  </si>
  <si>
    <t>各镇
人民政府</t>
  </si>
  <si>
    <t>2026年苹果肥力提升项目</t>
  </si>
  <si>
    <t>全区范围内，有意愿开展“肥力提升”的苹果种植农户、新型经营主体(大户、合作社、家庭农场)和村级集体经济组织（“肥力提升”项目实施对象的苹果种植面积应达到5亩以上），增施有机肥，改善果园肥力，年内完成肥力提升2万亩。</t>
  </si>
  <si>
    <t>2026年长青镇高嘴头村特色产业（长青大葱）育苗基地项目</t>
  </si>
  <si>
    <t>经营方式:自主经营
新建6000平方米高端玻璃智能连栋温室大棚一座内容包括：
（一）主体结构工程1.骨架系统；采用 Q235 热浸镀锌钢骨架，主立柱 120×120×5mm（埋深 1m，）、侧立柱 100×100×4mm、拱杆 80×40×2.5mm。 2. 覆盖系统：四周墙体用采用T5铝合金框架+双层超白钢化玻璃，顶部用钢化玻璃，顶部设 15% 面积三角电动天窗（启闭≥45°）。 3. 基础工程：C30 钢筋混凝土独立基础（80×80×100cm）+ 地梁，内部铺 1.5mm HDPE 防渗膜，防水肥下渗，基础埋深≥1m，防冬季冻胀。
（二）功能分区建设（聚焦双核心功能）1.精品大葱种植区（3000㎡）：配置移动苗床（1.8mX4.0m潮汐苗床，带上下水虹吸系统）、精准滴灌系统（3套）、CO₂增施设备（40L 标准工业 CO₂钢瓶5瓶并联、双级减压表、电磁阀、NDIR 二氧化碳传感器、智能控制器、PVC 布气管道、雾化散气孔），配套电动培土装置（锂电自走式电动培土机，48V/60V 锂电池，无刷直流电机，12Ah/20Ah 锂电，1000W–1500W，无级调速）与采收输送线（2 台采收车 + 80m 主线 + 全自动分拣叠盘模块 ），2.科研育苗区（1500㎡）：搭建3层穴盘育苗架、配置基质消毒机（SOP-K5000，12kW双蒸汽炉）、全自动穴盘播种机（2BP-1200 滚筒高速流水线，配套自动叠盘机、中控系统，联动环流风机、CO₂、精准滴灌时序控制），配套全光谱LED补光灯（LED节能灯，80W，密闭型）。3.配套功能区（800㎡）：配套水肥储液罐（PE5000L清水罐一个+PE500L母液罐两个）。4.缓冲通道区（700㎡）：设置人员与物流缓冲通道，配套风幕机（4套FM3018，电机功率400W，风量2600m³/h，风速9-10m/s）、消毒通道、物流传送带。
（三）智能系统建设（核心技术支撑）1.智能环境控制系统：配置6台地源热泵，适配冬夏温控需求；配套外遮阳、内保温幕、45台环流风机（DJF-500（500 型）、36台轴流风机1450型重锤式负压轴流风机（温室专用）+75㎡水帘，2.精准滴灌系统：配备3套精准滴灌系统，配套储液罐、双级过滤器、内镶贴片式滴灌带。3.全域监测与控制系统：布设温湿度、光照、CO₂、土壤三参数等各类传感器200余台，搭配工业级PLC控制器、5G通信模块、云端服务器。
（四）配套工程建设（运维保障）1.给排水工程：接入市政自来水，配套100m³储水罐（PE一体滚塑黑避光罐两个50m³并联）；建设四周明沟（400深X300宽）+内部暗管排水系统（DN90HDPE 单壁打孔波纹管,全包土工布），灌溉尾水处理后循环利用，实现水资源闭环。2.场地配套：采购蔬菜钵苗播种机（2BP-300）2台。</t>
  </si>
  <si>
    <t>2026年1-12月</t>
  </si>
  <si>
    <t>长青镇</t>
  </si>
  <si>
    <t>高嘴头村</t>
  </si>
  <si>
    <t>是</t>
  </si>
  <si>
    <t>否</t>
  </si>
  <si>
    <t>长青镇人民政府</t>
  </si>
  <si>
    <t>区农村农业局</t>
  </si>
  <si>
    <t>购置材料和工程建设</t>
  </si>
  <si>
    <t>史国强</t>
  </si>
  <si>
    <t>2026年范家寨镇乔家堡村股份经济合作社智能化育苗基地项目</t>
  </si>
  <si>
    <r>
      <rPr>
        <sz val="10"/>
        <rFont val="仿宋_GB2312"/>
        <charset val="134"/>
      </rPr>
      <t>经营方式:自主经营 
1. 温室主体工程：新建文洛型智能玻璃温室1座，总建筑面积6480平方米。温室采用轻钢结构，结构件及紧固件均采用国标专用热镀锌型材，并辅以表面喷塑双重防腐工艺，设计使用寿命20年以上。屋面采用4mm漫散射玻璃覆盖，四周立面采用5+6+5mm双层中空钢化玻璃覆盖，兼具高透光与保温节能性能。温室配置顶部连续开窗系统（齿轮齿条驱动，配备40目防虫网）、双层遮阳保温幕布系统（上层散射型遮阳幕布，下层铝箔保温幕布）、立面垂直保温系统、空气内循环系统及高压微雾降温系统，实现温室环境全年精准调控。
2. 育苗生产与配套服务设施：温室内部划分为育苗生产区、立体栽培展示区及配套服务区三大功能区。育苗生产区面积4860平方米，配置移动钢丝苗床120张，总育苗面积4860平方米，分6大育苗区；立体栽培展示区面积405平方米，布置PP种植槽16排；配套服务区面积1215平方米，集成中央控制室、水肥首部室、环控设备室、燃气锅炉房、物料仓库、无菌催芽室（配60组17层智能催芽车）、愈合室（配60组7层愈合小车）、更衣消毒室等功能用房。各功能区采用钢化玻璃隔断，洁污分流，确保生产区生物安全。
3. 环控与水肥一体化系统：配套物联网环境智能控制系统，部署覆盖全场的传感器网络（含温湿度、光照、CO</t>
    </r>
    <r>
      <rPr>
        <sz val="10"/>
        <rFont val="Times New Roman"/>
        <charset val="134"/>
      </rPr>
      <t>₂</t>
    </r>
    <r>
      <rPr>
        <sz val="10"/>
        <rFont val="仿宋_GB2312"/>
        <charset val="134"/>
      </rPr>
      <t>、基质参数等），通过中央控制平台实现环境参数自动采集与设备联动控制。水肥一体化系统配置RO反渗透水处理单元、80m</t>
    </r>
    <r>
      <rPr>
        <sz val="10"/>
        <rFont val="宋体"/>
        <charset val="134"/>
      </rPr>
      <t>³</t>
    </r>
    <r>
      <rPr>
        <sz val="10"/>
        <rFont val="仿宋_GB2312"/>
        <charset val="134"/>
      </rPr>
      <t>不锈钢营养液储池、自走式轨道喷灌系统（育苗区）、压力补偿式滴灌系统（立体栽培区）及EC/pH在线监测与自动配肥装置，核心设备选用国内品牌。供暖系统配置0.7MW燃气锅炉1台，配套苗床底部及周墙立体散热管道，形成立体供暖体系。
4. 自动化生产设备与配套工程：配置精量播种流水线1套（生产效率≥1000盘/小时）、基质搅拌机、育苗周转车、电动搬运车等自动化生产设备，设备均选用国内品牌。配套电气系统采用双回路10kV市政供电，设置800kVA干式变压器及500kW柴油发电机组，关键设备回路配置不间断电源。配套给排水系统，设置钢制波纹净水罐与RO纯水罐各1座）。</t>
    </r>
  </si>
  <si>
    <t>范家寨镇</t>
  </si>
  <si>
    <t>乔家堡村</t>
  </si>
  <si>
    <t>范家寨镇人民政府</t>
  </si>
  <si>
    <t>周军强</t>
  </si>
  <si>
    <t>凤翔区2026年粮食作物节水灌溉与水肥一体化项目</t>
  </si>
  <si>
    <t>1.购买移动式水肥一体化设备120台；
2.每套设备配套10平方电缆200米和相关配件。</t>
  </si>
  <si>
    <t>2026年3-12月</t>
  </si>
  <si>
    <t>购置设备</t>
  </si>
  <si>
    <t>2.加工流通项目</t>
  </si>
  <si>
    <t>①农产品仓储保鲜冷链基础设施建设</t>
  </si>
  <si>
    <t>2026年虢王镇九家庄村红薯及农产品分拣仓储项目</t>
  </si>
  <si>
    <t>经营方式：自主经营
1.新建钢框架结构库房1座，长45米，宽10米，檐口高度8.4米。（1）采用Q355B型钢材，结构安全等级二级，设计使用年限50年；（2）墙体采用200厚蒸压粉煤灰加气混凝土砌块，M5混合砂浆砌筑；（3）墙身防潮层在室内地坪下约60处做20厚1：2水泥砂浆内加3-5%防水剂；（4）屋面防水等级为Ⅱ级，4厚SBS改性沥青(聚胎酯型)防水卷材。
2.新建门式钢架结构罩棚1座，长59米，宽39.5米，檐口高度9.15米。（1）采用Q355B型钢材，屋面采用夹心钢板屋面，厚度不低于0.6mm，表面涂刷抗腐蚀、抗紫外线涂层，延长使用寿命；（2）设置采光带，间距5米，采用透明钢板结构安全等级二级，设计使用年限50年，耐火等级二级，屋面防水等级为I级，一道设防，屋面钢板自防水；（3）钢构罩棚采用局部开放式设计，红薯功能仓储库所在位置三侧采用100厚岩棉夹芯墙面板外板自带色。
3.新建红薯功能仓储库6间，单间规格长11米，宽9米，高度7米。气调及制冷设计：每间红薯仓储库配备1组专用压缩机组，380V动力电源，制冷量≥58kw,工作温度0℃-50℃自由调节；配套高效冷风机1组，制冷量≥55kW；配套加湿机（加湿量≥13kg/h）、新风设备（风量≥2000m³/h，风压≥150Pa），实现库内气体浓度、温度湿度的自动控制，通过控制系统自动调整，确保红薯糖化及保鲜效果。
4.硬化场地4366平方米，长74米、宽59米，厚度10cm混凝土;配套dn400PE双壁波纹排水管网240米。</t>
  </si>
  <si>
    <t>虢王镇</t>
  </si>
  <si>
    <t>九家庄村</t>
  </si>
  <si>
    <t>虢王镇人民政府</t>
  </si>
  <si>
    <t>购置设备和工程建设</t>
  </si>
  <si>
    <t>陈婷婷</t>
  </si>
  <si>
    <t>2026年范家寨镇赵村营村股份经济合作社产业配套项目</t>
  </si>
  <si>
    <t>经营方式：自主经营
1.新建1400余平方米（长58m*宽25m，高≥8m）钢结构厂房一座；
2.购置果径、色泽、糖度、瑕疵一体化4.0型智能分选线一条，配套全流程数字化管理系统、货物搬运工具等；
3.购置节能型果干加工设备及自动化包装线一条，配套净化通风系统、恒温恒湿控制设备、废水收集导流设施及食品级车间清洁消毒区域建设等；
4.厂区周边道路硬化;
5.配套供电、给排水、污水处理等附属设施。</t>
  </si>
  <si>
    <t>赵村营村</t>
  </si>
  <si>
    <t>2026年陈村镇料地村股份经济合作社高粱烘干补充项目</t>
  </si>
  <si>
    <t>1.新建长42米、宽26米、高8米，面积1092平方米湿粮堆放钢构库房一座，钢材牌号Q345B；
2.新建长13米，宽15米，高8米，面积195平方米湿粮堆放钢构库房一座，钢材牌号Q235；
3.硬化场地长10米、宽27米，厚10公分面积270平方米；长22米，宽15米，厚10公分面积330平方米，总计600平方米。</t>
  </si>
  <si>
    <t>2026年5-12月</t>
  </si>
  <si>
    <t>陈村镇</t>
  </si>
  <si>
    <t>料地村</t>
  </si>
  <si>
    <t>陈村镇人民政府</t>
  </si>
  <si>
    <t>刘泽颢</t>
  </si>
  <si>
    <t>②加工业</t>
  </si>
  <si>
    <t>2026年长青镇石头坡村股份经济合作社大葱初加工项目</t>
  </si>
  <si>
    <t>经营方式:自主经营 
修建1500㎡大葱加工车间一座，大葱加工操作台120米，200吨蔬菜保鲜库一座，购买BMVF37型空气压缩机组2台，PE200管道安装200米，气枪及输气管100套，大葱储存专用轻钢架子300套，大葱装袋及自动切叶机20台，皮带运输机及沟槽120米，5吨电动起重设备1台，车间转运架120套。</t>
  </si>
  <si>
    <t>石头坡村</t>
  </si>
  <si>
    <t>2026年横水镇尹稼坞村股份经济合作社剁椒生产线及加工车间项目</t>
  </si>
  <si>
    <t>经营方式:自主经营 
设备购置1.手搬液压操车2台，规格：整车长度685*1220mm，承重3吨；2.包装机1台，规格DZ-B22；5.6米×0.3米皮带运输机2个；3.1300型挑选输送带1台，304不锈钢、规格500㎝×80㎝×100㎝；4.X80型洗菜机2台,304不锈钢、规格100㎝×500㎝；5.Z120型直线振动筛1台,304不锈钢、规格100㎝×200㎝；6.S600型气动6口分料1台,304不锈钢、规格1200㎝×700㎝；7.B80型直线振动布料机6台,304不锈钢、规格80㎝×170㎝；8.D300型300剁椒机9台，201不锈钢＋钢件、规格55㎝×130㎝，每台剁椒机配送刀具4片、棘轮1随机工具一套；9.S800型上圆筛输送带1条，304不锈钢、规格50㎝×1200㎝；10.Y150型圆振动筛1台，304不锈钢、规格150㎝×120㎝；11.H420型回头输送机2台，304不锈钢、规格40㎝×450㎝；12.S300型双出料输送机2台，304不锈钢、规格40㎝×300㎝；13.S50型成品输送带1台,304不锈钢、规格50㎝×650㎝；14.S60型暂存料输送带1台，304不锈钢、规格60㎝×500㎝；15.Z90型自动称重加盐加液系统1套，304不锈钢、规格300㎝×400㎝；16.B100型气动开门拌盐机2台，304不锈钢、直径85㎝；17.D50型电控箱2个(箱体304不锈钢，板材1㎜厚，14路控制系统)及线缆，规格60㎝×130㎝；18.100T电子磅1台，下沉式、含基础；19.周转筐1500个；20.托盘220个；21.净水设备及系统1套，含1吨/时反渗透水处理设备1套、原水箱1套、增压泵2套、石英砂过滤器1套、活性炭过滤器1套、精密过滤器1套、高压泵1套、纯水箱1套及操作系统，基础制作、设备运输、安装及调试；22.污水处理设备及系统1套，含平流式溶气气浮机设备一套及操作系统，含基础制作、设备运输、安装及调试。23.9米×5.3米厢集式烘干机2台(每台含所需附属设备13项)。 基础设施建设1.建设长60米×宽30米×高8.15米标准化钢结构厂房1座；2.配套给排水管道162米，污水管为Dn300双壁波纹管，给水管道为dn110ppr给水管。</t>
  </si>
  <si>
    <t>横水镇</t>
  </si>
  <si>
    <t>尹稼坞村</t>
  </si>
  <si>
    <t>横水镇
人民政府</t>
  </si>
  <si>
    <t>景亚岐</t>
  </si>
  <si>
    <t>2026年横水镇洛村万亩麦椒产业园鲜辣椒加工项目</t>
  </si>
  <si>
    <t>经营方式:自主经营 
一.基础设施:建设宽16米×长40米×6米，标准化钢结构厂房1座640㎡。二.设备购置:1.FJ-580风选机1台， 尺寸：5850*1100*3150，材质：SUS304材质，电机配置：5.5KW+1、35摆线针，鼓风机：5.5KW*15000风量， 1双变频静音风机；2.QX-1200清洗机2台， 规格：SUS304、厚度2.0，外形尺寸6500*1500*1800，网池宽度：1200宽，电机功率：3KW，鼓泡机：2.2KW，拨料传送、二次喷淋清洗；3.Z1300直线振动筛1台，尺寸2500*1000*1180，整体材质：SUS304，规格：冲孔网板，电机功率：0.25KW*2震动电机；4.ST-400提升机1台， 外形尺寸3500*800*2000，皮带规格：3MM白色食品级输送带，电机配置：1.5kw电机，架体结构:SUS304,38*38*1.2；5.QD-600气动分料机1台，外形尺寸：9000*800*1800，皮带规格：3MM白色食品级输送带，电机配置：2.2kw电机，架体结构:SUS304,40*60*1.5 1 配备PLC程序，可单独控制调节每个气缸；6.ZX--500直线震动筛4个，外形尺寸：1500*600*1300，板材规格：SUS304*2.0，电机配置：0.25*2震动电机，架体结构:SUS304,50*50*1.5；7.YQC-1388剁椒机 整体尺寸:1300*580*900整体材质：外壳为201不锈钢材质，机架为槽钢跟角钢，传动为铸铁件。电机规格：1.5KW国标防水电机，剁椒机、食品级纯胶带，每台机器配两片刀、随机工具一套。8.TS-800提升输送机1台， 外形尺寸：13000*600*1700，皮带规格：3MM白色食品级输送带，电机配置：2.2kw电机，配置摆线针减速模块，架体结构:SUS304,40*60*1.5；9.ZD-1500圆振动筛1个， 外形尺寸：1500*2300*1150，筛网规格：SUS304，电机配置：2.2Kw立式电机；10.HT-500回料输送机1台，外形尺寸：2860*500*1180，皮带规格：3MM白色食品级，电机配置：0.75kw电机，框架结构:SUS304,38*38*1.5；11.TS-500成品小输送机1台，尺寸：3170*480*1600，皮带规格：3MM白色食品级，电机配置：0.75kw电机，框架结构:SUS304,38*38*1.5；12.TS-500成品大输送暂存机1台， 尺寸：4300*880*2100，皮带规格：3MM白色食品级，电机配置：1.5kw电机框架结构:SUS304,40*60*1.5， 需加料斗；13.CZ-420自动称重机1套， 尺寸：2400*720*1700，主体箱体材质：SUS304材质，配备PLC智能控制称重系统一套、称重输送机一台；14.BL-80搅拌机1台，尺寸:φ850*980，主体箱体材质：底板sus304，侧板及为SUS316材质，立腿为SUS304材质，出料口气缸控制，可设置搅拌时间与PLC联动，电机规格：1.5KW防水电机；15.JY-50自动加盐、双皮带称重系统 1套；16.JS-50自动加水，双路自动注水机*1台，搅拌桶 1台；17.JY-50 螺旋提升机1套。</t>
  </si>
  <si>
    <t>2026年8-12月</t>
  </si>
  <si>
    <t>洛村</t>
  </si>
  <si>
    <t>3.金融保险配套项目</t>
  </si>
  <si>
    <t>①小额贷款贴息</t>
  </si>
  <si>
    <t>2026年凤翔区小额信贷贴息项目</t>
  </si>
  <si>
    <t>预计对4000名脱贫（含监测对象）户发展产业贷款贴息150万元</t>
  </si>
  <si>
    <t>全区
12个镇</t>
  </si>
  <si>
    <t>全区
160个村</t>
  </si>
  <si>
    <t>区扶贫信息监测中心</t>
  </si>
  <si>
    <t>支持脱贫（含监测对象）户通过发展产业贷款予以贴息补助</t>
  </si>
  <si>
    <t>马龙</t>
  </si>
  <si>
    <t>4.新型农村集体经济发展项目</t>
  </si>
  <si>
    <t>①新型农村集体经济发展项目</t>
  </si>
  <si>
    <t>2026年凤翔区村级集体经济组织发展特色优势主导产业贷款贴息项目</t>
  </si>
  <si>
    <t>对村级集体经济组织发展苹果、高粱、红薯等产业发放贷款进行贴息。</t>
  </si>
  <si>
    <t>区农村合作经济工作站</t>
  </si>
  <si>
    <t>贴息</t>
  </si>
  <si>
    <t>邵让平</t>
  </si>
  <si>
    <t>2026年田家庄镇申都村果蔬分拣包装项目</t>
  </si>
  <si>
    <t>经营方式:自主经营                            
新建800平方米（长40m*宽20m，高6m）钢结构果蔬分拣包装车间1座。
1.地面用C25混凝土，厚度为10CM,后期防水6CM.
2.钢构采用H钢立柱，375.150.大梁375.150.两头3米变径562.150.立柱也可用400.200H钢，顶领条165.60.60.20.墙领条140.50.50.20. 
3.墙体用砖砌墙厚度37. 高2米（内外全场.内拉筋）
4.顶板用75岩棉板灰色，墙体板用75岩棉内白外灰色。
本工程钢结构主要承重构件（钢柱、屋面主梁）选用Q355B低合金高强度结构钢；屋面檩条、墙檩、水平支撑、竖向支撑、栏杆等次要围护构件选用Q235B碳素结构钢。所有钢材进场需提供产品质量证明书，各项指标满足现行国家规范标准。</t>
  </si>
  <si>
    <t>田家庄镇</t>
  </si>
  <si>
    <t>申都村</t>
  </si>
  <si>
    <t>田家庄镇人民政府</t>
  </si>
  <si>
    <t>区农业
农村局</t>
  </si>
  <si>
    <t>工程建设</t>
  </si>
  <si>
    <t>闫飞</t>
  </si>
  <si>
    <t>2026年城关镇周家门前村粮食种植加工项目</t>
  </si>
  <si>
    <t>经营方式:自主经营 
1.购置6F2240小麦精加工单机（包括清理设备、制粉设备）1套；
2.购置6FT-PC2型组合式玉米脱皮制糁机1套；                                         
3.配套DY6512移动式粮食升降机1台、25KG自动面粉定量包装设备1套、全自动多规格（1KG-10KG)无纺布面粉袋封口机（含真空封口机）2台、全自动FPT面粉贴标机1台；                              
4.购置1LFYS-340液压翻转犁1台，1GKN-280旋耕机1台，2BYFSF-4(圆盘）带滴灌铺设新型玉米施肥精播种机1台；2BT-16新型小麦/谷物播种机1台。</t>
  </si>
  <si>
    <t>城关镇</t>
  </si>
  <si>
    <t>周家门前村</t>
  </si>
  <si>
    <t>城关镇人民政府</t>
  </si>
  <si>
    <t>设备采购</t>
  </si>
  <si>
    <t>刘宇飞</t>
  </si>
  <si>
    <t>2026年城关镇马家庄村粮食种植烘干项目</t>
  </si>
  <si>
    <t>经营方式:自主经营                            
1.购置移动式5HLX-30烘干设施（含清理、输送、提升、除尘、自动控制、水分检测、电热源等）1组；                                                                          2.水泥硬化地面1300平方米，其中：①长35.1米，宽23.1米，厚10厘米；②长55米，宽6米，厚10厘米；③长40米，宽4米，厚10厘米； 以上均采用C30混凝土；
3.购置4LZ-10R3收割机1台。</t>
  </si>
  <si>
    <t>马家庄村</t>
  </si>
  <si>
    <t>项目建设</t>
  </si>
  <si>
    <t>2026年城关镇大辛村粮食种植仓储项目</t>
  </si>
  <si>
    <t>经营方式:自主经营                            
1.新建轻钢结构长25米、宽16米、高6.5米仓储库400平方米，采用Q355B型钢材，1.2米240mm厚基础墙，MU15混凝土砖，1.2米-6.5米处为0.6mm厚单层彩钢板，屋面为0.6mm厚单层彩钢板，室内地面为10cm厚C30混凝土硬化地面；                                              
2.购置4LZ-10K1收割机2台。</t>
  </si>
  <si>
    <t>大辛村</t>
  </si>
  <si>
    <t>2026年南指挥镇南指挥村粮食种植仓储项目</t>
  </si>
  <si>
    <t>经营方式:自主经营 
1.新建轻钢结构仓储库510平方米，长27米，宽18.9米，高6米；
地面：C25混凝土地坪。
钢构：Φ219×6圆管立柱；方管组合屋面主梁；120×60×2.5方管屋面檩条；100×50×2.0方管墙面檩条。
墙体屋面：彩钢板围护封顶。
配套：地埋引水直径25PPR给水管长度15米，并配相应的六分接口水龙头，管路外包保温棉，1个防冻龙头，照明LED灯6盏，220V插座3个。
2.购置4LZ-12型联合收割机1台，450液压翻转犁和1GKN-280型旋耕机各1台。</t>
  </si>
  <si>
    <t>南指挥镇</t>
  </si>
  <si>
    <t>南指挥村</t>
  </si>
  <si>
    <t>南指挥镇人民政府</t>
  </si>
  <si>
    <t>设备采购，工程建设</t>
  </si>
  <si>
    <t>陈晓强</t>
  </si>
  <si>
    <t>2026年南指挥镇西指挥村粮食种植仓储项目</t>
  </si>
  <si>
    <t>经营方式:自主经营                           
1.新建轻钢结构仓储库320平方米，长20米，宽16米，高7米；地面：C25混凝土地坪。钢构：Φ219×6圆管立柱；方管组合屋面主梁；120×60×2.5方管屋面檩条；100×50×2.0方管墙面檩条。墙体屋面：彩钢板围护封顶。配套：地埋引水直径25PPR给水管长度12米，并配相应的六分接口水龙头，管路外包保温棉，1个防冻龙头，照明LED灯6盏220V插座3个；
2.购置 4LZ-10型联合收割机2台。（喂入量:10kg/s;型式:自走轮式 ;喂入方式:全喂入 ）</t>
  </si>
  <si>
    <t>西指挥村</t>
  </si>
  <si>
    <t>设备采购，项目建设</t>
  </si>
  <si>
    <t>2026年虢王镇马洛村粮食种植仓储项目</t>
  </si>
  <si>
    <t>经营方式:自主经营                           
1.新建钢结构仓储库400平方米（长33.4米，宽12米，檐口高7米）。主体结构采用轻钢结构，墙体地上1米为240砖砌墙体，1米以上为75厚岩棉板墙体，地面做10cm厚水泥硬化，屋顶采用80厚岩棉板墙体。
2.购置4YZL–5K1玉米籽粒联合收获机1台。</t>
  </si>
  <si>
    <t>马洛村</t>
  </si>
  <si>
    <t>设备采购、项目建设</t>
  </si>
  <si>
    <t>白小华</t>
  </si>
  <si>
    <t>2026年长青镇罗钵寺村粮食深加工项目</t>
  </si>
  <si>
    <t>经营方式:自主经营 
1.购置6F2240六机组小麦全自动磨粉机1套；                                         2.购置2235组合石磨小麦磨粉机2套；
3.购置LCS-10A-DLZ自动定量封装打包机1套；                                          4.购置1600柴油农用三轮车2台，XL-21动力配电柜1套。</t>
  </si>
  <si>
    <t>罗钵寺村</t>
  </si>
  <si>
    <t>2026年长青镇长青村蔬菜分拣包装车间建设项目</t>
  </si>
  <si>
    <t>经营方式:自主经营                           
新建长26.5米*宽25米*高6米，662.5平方米钢结构蔬菜分拣包装车间；硬化地面（长26.5米*宽25米），人字形屋顶（8cm彩钢夹芯保温板）；墙面：1.2m砖混墙+4.8m彩钢夹芯板。</t>
  </si>
  <si>
    <t>长青村</t>
  </si>
  <si>
    <t>2026年横水镇齐家村粮食种植仓储项目</t>
  </si>
  <si>
    <t>经营方式:自主经营                          
1、新建轻钢结构仓储库668平方米，宽22.5米，长29.7米，高8米，（地面采用10cm厚C30混凝土地面，钢构采用150*5方管立柱，人字梁屋架，墙体±0以上1.5米采用370厚砖砌墙，1.5米以上采用0.5厚压型彩钢单板墙体，屋面板采用75厚彩钢夹芯板屋面）；
2、购置4LZ-10R3收割机1台。</t>
  </si>
  <si>
    <t>齐家村</t>
  </si>
  <si>
    <t>横水镇人民政府</t>
  </si>
  <si>
    <t>2026年横水镇南光耀村蔬菜分拣包装项目</t>
  </si>
  <si>
    <t>经营方式:自主经营                            
新建蔬菜分拣包装车间轻钢大棚1座（组合式L形布局），由2部分组成：主体部分长30m、宽25m、高6m，面积750平方米，附属部分长20m、宽10m、高6m，面积200平方米，总建筑面积950平方米（地面采用10cm厚C30混凝土地面，钢构采用150*5方管立柱，人字梁屋架，墙体±0以上1.5米采用370厚砖砌墙，1.5米以上采用0.5厚压型彩钢单板墙体，屋面板采用75厚彩钢夹芯板屋面）。</t>
  </si>
  <si>
    <t>南光耀村</t>
  </si>
  <si>
    <t>2026年柳林镇邱村设施农业及种子加工项目</t>
  </si>
  <si>
    <t>经营方式:自主经营
1.新建双膜钢构大棚5座，长60米，宽12米，高3.5米,拱架及立柱底部采用C25独立基础固定方式。温室采用大棚套小棚模式。外棚拱架采用30*75*2.0镀锌带椭圆管弯管，内棚拱架采用30*60*2.0镀锌带椭圆管弯管，内外棚拱架间距均为1.2m/榀，内外棚拱架间隙0.5m；内外棚纵拉杆采用25*1.5镀锌带圆管，间距1.8m布置；内棚中立柱采用60*2.0镀锌带圆管，两侧斜撑采用32*1.8镀锌带圆管，间距3.6m/组；棚头立柱与横梁均采用30*50*1.5镀锌带方管。内外棚各设2道底风口，2道顶风口，外棚风口设40目防虫网，外棚2个顶风口处设置荷兰网防兜水，所有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                       
2.购置5XFZ-15SM双风选双比重复试种子精选机1台；
3.购置5BYX-6M种子包衣机1台；                          
4.购置MH-10气动双称1台。</t>
  </si>
  <si>
    <t>柳林镇</t>
  </si>
  <si>
    <t>邱村</t>
  </si>
  <si>
    <t>柳林镇人民政府</t>
  </si>
  <si>
    <t>朱正</t>
  </si>
  <si>
    <t>2026年柳林镇南六冢村设施农业蔬菜种植项目</t>
  </si>
  <si>
    <t>经营方式:自主经营 
1.新建双膜钢构大棚5座（长60米，宽10米，高3.5米；外骨架 ：80*40椭圆管拱架，Φ50立柱，热锌材质；内保温拱：Φ 32圆管，内外膜间隔30厘米保温；棚膜：外层12丝PO膜，内层6丝保温膜； 配置：双侧电动卷膜、铝合金卡槽卡簧，防虫网。）                                                      2.配套：186F(8.6马力)柴油微耕机、186F四驱起垄机（1WG6.3-130）、鼎铎2ZZ-2M电动四驱全自动移栽机各1台。Φ16壁厚0.4滴灌带3250米、Φ32微喷带2850米、矩形混凝土蓄水池（长6米、宽4米，高2.1米，配套进水滤网、高低位出水阀，外围防护栏，WZB750-10全自动增压自吸泵）</t>
  </si>
  <si>
    <t>南六冢村</t>
  </si>
  <si>
    <t>2026年柳林镇屯头村油菜加工项目</t>
  </si>
  <si>
    <t>经营方式:自主经营 
1.新建490平方米（长35m*宽14m，高8m）钢构油菜加工车间1座。1.地面用C25混凝土，厚度为10CM,后期防水6CM， 2.钢构采用H钢立柱，材质优先 Q355B（低合金高强度钢）规格采用HN400×200×8×13，屋面檩条采用C160×60×20×2.5；墙面檩条采用C140×50×20×2.2  3.墙体用砖砌墙厚度24. 高1.5米（内外全场.内拉筋） 4.顶板用75岩棉板灰色考虑雪压荷载，墙体板用75岩棉内白外灰色；                                              2.购置5XFZ-80A型油菜精选机1台；
3.购置6吨304不锈钢锥形储油罐锥底高180-300cm,直径500cm；                                           4.购置304不锈钢油罐20个,罐内直径60厘米，高60厘米，容积170升（直径1米）。</t>
  </si>
  <si>
    <t>屯头村</t>
  </si>
  <si>
    <t>2026年陈村镇上营村面粉加工项目</t>
  </si>
  <si>
    <t>经营方式:自主经营 
1.购置6FTS-20面粉加工成套设备一套，新建399平方米钢结构面粉加工车间1座；1.墙体：外墙0.4mm 900型彩钢压型板；内墙无隔断2.屋面：0.45mm 840型镀铝锌彩钢瓦；3.地面：C25耐磨混凝土地坪10CM厚，双向Φ12@200钢筋网，6m分仓伸缩缝；4.散水：800mm宽C15混凝土散水，外找坡3%；5.门窗做法、防水密封、通风、防火封堵统一标准；6.钢材：主刚架Q355B；檩条、支撑、墙梁Q235B；7.主承重钢构H300×150×6×8钢柱,单根6m；8.变截面H450~300×180×6×8钢单段10.3m；9.屋面C160×2.0檩条v；                                                        2.地面硬化长40米，宽5米，厚10厘米，共计200平方米。</t>
  </si>
  <si>
    <t>上营村</t>
  </si>
  <si>
    <t>2026年陈村镇托卜务村白酒生产项目</t>
  </si>
  <si>
    <t>经营方式:自主经营 
1.新建弓形钢结构酒糟烘干提炼机房60平方米（长30米、宽20米、檐口高8米,2米24墙体，地面硬化长32米、宽22米、厚18厘米）。新建弓形钢结构酒糟及饲料存放车间300平方米（长100米、宽30米、檐口高8米,2米24墙体，地面硬化长102米、宽32米，厚10厘米）。                                                            
2.购置5HX-32T燃油酒糟烘干机1套、12米酒糟输送机1套、14米高提升机1套、酒糟清筛系统等。                                                        
3.场地硬化600平方米。</t>
  </si>
  <si>
    <t>托卜务村</t>
  </si>
  <si>
    <t>2026年陈村镇闫家务村粮食综合服务中心项目</t>
  </si>
  <si>
    <t>经营方式:自主经营 
建设693平方米综合服务中心钢构厂房1座，
地面：场地整体硬化，地坪尺寸48米×18米，采用C25混凝土硬化，厚度10cm，表层做耐磨处理，设置排水坡度，配套修建排水沟。钢构：主体采用Q355B 钢结构框架，钢柱采用H型钢400×200mm，钢梁H型钢350×175mm，柱距6米，钢材全部经过除锈、防腐喷涂处理，檐口设计高度8米，整体承重满足粮食仓储、装卸作业荷载。墙体：四周采用100mm厚岩棉彩钢夹芯板围护，墙板外层0.6mm 彩钢板，内层0.5mm彩钢板，底部设置30cm高37混凝土圈梁，地面至2米处为37砖混墙面，墙体预留通风窗口，加装通风百叶。屋顶：采用双坡式钢屋架，屋面铺设820型0.65mm厚彩钢压型瓦，屋面内置100mm岩棉保温层，屋脊设置通风带，檐口配套天沟、落水管，屋面排水坡度5%。</t>
  </si>
  <si>
    <t>闫家务村</t>
  </si>
  <si>
    <t>2026年陈村镇东街村蔬菜大棚建设项目</t>
  </si>
  <si>
    <t>经营方式:自主经营                               
1、新建两座轻钢大棚骨架单体拱棚（80m*16m*5.5m一座、70m*14m*5m一座）--地面进行土地平整，拱架及立柱底部采用C25独立基础固定方式。温室拱架采用30*75*2.0镀锌带椭圆管弯管，间距1.0m/榀；纵拉杆采用25*1.5镀锌带圆管，间距1.8,布置；中立柱采用60*2.0镀锌带圆管，立柱连接用斜撑与横梁采用32*1.8镀锌带圆管，间距4.0m/组；立柱顶通梁采用40*60*2.0镀锌方钢管通长布设；棚头立柱采用40*60*2.0镀锌带方管；棚头横梁采用30*50*1.5镀锌带方管。温室底风口2道，顶风口2道，4个风口处均设40目防虫网，2个顶风口处设置荷兰网防兜水，4个风口均采用电动卷膜器卷放通风，卷膜杆采用25*1.5镀锌带圆管。温室顶部及端面先覆盖一层12丝PO膜，再覆盖1000g防雨保温面。每栋采用2套中置卷帘机卷放棉被，卷被杆采用76x3.0焊管。温室两侧各设一套2mx2m钢管平开门；                                                 2、新建两座轻型钢材大棚骨架单体育苗棚（24m*8m*3.5m一座、40m*10m*4m一座）-- 地面进行土地平整，拱架及立柱底部采用C25独立基础固定方式。温室采用大棚套小棚模式。内外棚拱架均采用30*60*2.0镀锌带椭圆管弯管，间距1.2m/榀，内外棚拱架间隙1.0m；内外棚纵拉杆采用25*1.5镀锌带圆管，间距1.8,布置；内棚中立柱采用48*2.0镀锌带圆管，两侧斜撑采用32*1.8镀锌带圆管，间距3.6m/组；棚头立柱与横梁均采用30*50*1.5镀锌带方管。内外棚各设2道底风口， 外棚风口设40目防虫网，底风口均采用电动卷膜器卷放通风，卷膜杆采用25*1.5镀锌带圆管。外棚顶部及端面覆盖12丝PO膜一层；内棚顶部及端面先覆盖一层10丝PO膜，内棚顶部再覆盖一层1000g保温棉被。每栋采用2套侧卷帘机卷放棉被，卷被杆采用60x2.5焊管。内外棚两侧各设一套2mx2m钢管平开门。</t>
  </si>
  <si>
    <t>东街村</t>
  </si>
  <si>
    <t>2026年范家寨镇大沙凹村面粉加工项目</t>
  </si>
  <si>
    <t>经营方式:自主经营 
1.购置安装5组磨面机（FMFS2250磨面机2台，FMFS2240磨面机2台，FMFS2235磨面机1台），购置安装GXZS100*150高效振动筛1台，QSG/85组合清晾机1台，XMS40洗麦机1台，4-72No.3.6风机1台，TCXT120磁选器1台，45#立式打麦机2台，6-30No.4高压风机2台，6-30No.6风机1台，SPW40×80刷麸机1台，FSFJ2×12×83双仓筛(铝合金筛框)1个，FSFJ2×10×83单仓筛(铝合金筛框)1个，GFY4闭风器10个，DT/09面粉提升机1台，36型脉冲除尘器1台；
2.新建钢结构400平方米面粉加工厂房1座（长22m*宽18m，高≥7m）；硬化地面（长24米*宽20米），人字形屋顶（8cm彩钢夹芯保温板），墙面（1.2m砖混墙+5.8m彩钢夹芯保温板）。
3.硬化面粉加工厂厂房前场地640㎡（长32m*宽20m厚0.1m）。</t>
  </si>
  <si>
    <t>大沙凹村</t>
  </si>
  <si>
    <t>郭鹏举</t>
  </si>
  <si>
    <t>2026年范家寨镇范家寨村苹果分拣车间建设项目</t>
  </si>
  <si>
    <t>经营方式:自主经营 
1.新建810平方米（长54m*宽15m，高≥7m）苹果分拣钢结构车间1座；硬化地面（长56米*宽17米），人字形屋顶（8cm彩钢夹芯保温板），墙面（1.2m砖混墙+5.8m彩钢夹芯保温板）。
2.硬化分拣车间门前场地400㎡（长50m*宽8m厚0.1m）。</t>
  </si>
  <si>
    <t>范家寨村</t>
  </si>
  <si>
    <t>2026年彪角镇三龙村中药材分拣加工包装项目</t>
  </si>
  <si>
    <t>经营方式:自主经营 
1、新建1120平方米轻钢结构中药材分拣加工包装车间1座（地面：水泥面；钢构：轻钢；墙体轻钢；屋顶：轻钢；夹层：阻燃纳米瓦；规格：长40米，宽28m，高8m）；
2、购置YL-550皮带传送机1台、SCY-63滚筒筛1台、XX-hb2580双比重筛1台、DCS-50双秤/XYG-600打包机1台。</t>
  </si>
  <si>
    <t>彪角镇</t>
  </si>
  <si>
    <t>三龙村</t>
  </si>
  <si>
    <t>彪角镇人民政府</t>
  </si>
  <si>
    <t>丁士瑞</t>
  </si>
  <si>
    <t>2026年彪角镇老营村手工挂面加工项目</t>
  </si>
  <si>
    <t>经营方式:自主经营 
1.新建100平方米保温板材结构烘烤烤房2座（长12.5米、宽8米、层高5米；地面水泥硬化10厘米，墙体红砖砌体+150mm聚氨酯保温板，房顶150mm厚聚氨酯双面彩钢保温夹心板）；
2.配套设备： SC/BR-010烘烤机2台、TE-240GW除湿机4台、JSF-560循环风机4台， WS-4型智能温湿度控制柜2台；
3、硬化4200平方米挂面晾晒场（长84米、宽50米、10厘米厚度）。</t>
  </si>
  <si>
    <t>老营村</t>
  </si>
  <si>
    <t>2026年糜杆桥镇西河村蔬菜仓储加工项目</t>
  </si>
  <si>
    <t>经营方式:自主经营                                     
新建400平方米的蔬菜分拣初加工钢构车间1座（宽25米，长16米，高7米），地面硬化625平方(长16米、宽25米、厚10公分)；新建100平方米长16米，宽6.5米,钢结构蔬菜冷藏保鲜库一座(其中：保鲜70平方，冷冻30平方）： 1.地面用C25混凝土，厚度为10CM,后期防水6CM， 2.钢构采用H钢立柱，375.150.大梁375.150.两头3米变径562.150.立柱也可用400.200H钢，顶领条165.60.60.20.墙领条140.50.50.20.  3.墙体用砖砌墙厚度37. 高1.5米（内外全场.内拉筋） 4.顶板用75岩棉板灰色，墙体板用75岩棉内白外灰色.</t>
  </si>
  <si>
    <t>糜杆桥镇</t>
  </si>
  <si>
    <t>西河村</t>
  </si>
  <si>
    <t>糜杆桥镇人民政府</t>
  </si>
  <si>
    <t>李乖绪</t>
  </si>
  <si>
    <t>2026年糜杆桥镇五曲湾村高粱烘干加工项目</t>
  </si>
  <si>
    <t>经营方式:自主经营                                   
1.新建598平方米（长46米，宽13米，高度6米）彩钢结构高粱烘干加工单跨无立柱拱形顶粮食储存棚一座。 1.地面用C25混凝土，厚度为10CM,后期防水6CM。 2.钢立柱，主立柱规格10mm*50mm，壁厚3mm。 3.顶部1道+左右肩部分各1道，共3道通长40m，管材：DN32热镀锌圆，管壁厚1.5mm，屋顶为单层0.6mm彩钢板4.墙体用砖砌墙厚度37. 高1.5米（内外全场.内拉筋），上部为单层0.6mm彩钢板；           
2.晾晒场地硬化1700平方米（长40米，宽42.5米，厚10公分）；  
3.购置移动式HZZ型8米伸4米皮带输送机1台，中型12JL-150农田拣石机1台，SH-8F、13.75W、4500x2450x5000移动式烘干机1台。</t>
  </si>
  <si>
    <t>五曲湾村</t>
  </si>
  <si>
    <t>2026年姚家沟镇亢家河村挂面加工项目</t>
  </si>
  <si>
    <t>经营方式:自主经营 
1、挂面烘干设备FC-烘干房（长9米*宽6米*高2.4米），FC-主风机0.75kw，总功率：30千瓦（全自动包装带自动切割）1套；  
2、挂面生产车间1间（17m*25m*8m）425m²，地面为混凝土地面长宽17m*25m厚10cm，夹芯板钢构墙体，夹芯板钢构人字形（或拱形）屋顶。夹芯板钢构尺寸：宽为80cm，长度以实际情况订做；
3、粮食比重筛1台（80 型环保双比重精选筛：外形尺寸7200*2400*3200(长*宽*高)，设备总功率35Kw），粮食传送带（云龙运输带10米1台，12米1台）。</t>
  </si>
  <si>
    <t>姚家沟镇</t>
  </si>
  <si>
    <t>亢家河村</t>
  </si>
  <si>
    <t>姚家沟镇人民政府</t>
  </si>
  <si>
    <t>刘小鹏</t>
  </si>
  <si>
    <t>二、就业项目</t>
  </si>
  <si>
    <t>1.务工补助</t>
  </si>
  <si>
    <t>①交通费补助</t>
  </si>
  <si>
    <t>2026年凤翔区跨省就业一次性交通补助项目</t>
  </si>
  <si>
    <t>为8000名跨省就业脱贫（含监测对象）劳动力按500元/人发放一次性交通补助资金</t>
  </si>
  <si>
    <t>支持脱贫（含监测对象）劳动力跨省务工就业予以劳务补助</t>
  </si>
  <si>
    <t>2.公益性岗位</t>
  </si>
  <si>
    <t>①公益性岗位</t>
  </si>
  <si>
    <t>2026年农村基础设施“1+10”资产管护项目</t>
  </si>
  <si>
    <t>养护农村通村公路管护资金113.58万元；160个村小型水利设施，提供管护岗位160人，管护资金48万元；管护农村公厕238个，提供岗位238个，管护资金48万元；农村生活垃圾设施，资金总额80万元；农村生活污水处理设施管理管护，资金总额80万元。</t>
  </si>
  <si>
    <t>欧伟涛</t>
  </si>
  <si>
    <t>三、乡村建设行动</t>
  </si>
  <si>
    <t>1.农村基础设施（含产业配套基础设施）</t>
  </si>
  <si>
    <t>②农村供水保障设施建设</t>
  </si>
  <si>
    <t>宝鸡市凤翔区2026年度水质普检项目</t>
  </si>
  <si>
    <t>对全区12镇160个村492处供水工程实施水质普检，水样检测指标24项。</t>
  </si>
  <si>
    <t>2026年4月-12月</t>
  </si>
  <si>
    <t>12个镇</t>
  </si>
  <si>
    <t>160个村</t>
  </si>
  <si>
    <t>区水利局</t>
  </si>
  <si>
    <t>购买材料和工程建设</t>
  </si>
  <si>
    <t>杨勇卓</t>
  </si>
  <si>
    <t>2026年范家寨镇湫池庙村供水提升改造工程</t>
  </si>
  <si>
    <t>在村内户外铺设PE材质供水管网15公里，管径DN160-25,新建阀井28座，安装复合式排气阀9个、DN100-32不锈钢球阀（304）68个、DN40减压阀1个。</t>
  </si>
  <si>
    <t>2026年5月-12月</t>
  </si>
  <si>
    <t>湫池庙村</t>
  </si>
  <si>
    <t>2026年陈村镇槐北村供水提升改造工程</t>
  </si>
  <si>
    <r>
      <rPr>
        <sz val="10"/>
        <rFont val="仿宋_GB2312"/>
        <charset val="134"/>
      </rPr>
      <t>在村内户外铺设PE材质供水管网5.5公里，管径DN110-25,新打水源井1眼，新建80m</t>
    </r>
    <r>
      <rPr>
        <sz val="10"/>
        <rFont val="宋体"/>
        <charset val="134"/>
      </rPr>
      <t>³</t>
    </r>
    <r>
      <rPr>
        <sz val="10"/>
        <rFont val="仿宋_GB2312"/>
        <charset val="134"/>
      </rPr>
      <t>钢筋混凝土圆形蓄水池1座，原12组蓄水池提升改造1座（含池周培土，溢水管、进水管改造），维修井泵房2座（含墙面处理，室内线路改造，屋面防水，地面硬化），安装8～12m3/h变频供水设备1套，安装DN200-40软密封闸阀17个，配套HY-TJ-50型二氧化氯投加器2台。</t>
    </r>
  </si>
  <si>
    <t>槐北村</t>
  </si>
  <si>
    <t>2026年南指挥镇西指挥村供水提升改造工程</t>
  </si>
  <si>
    <t>在村内户外铺设PE材质供水管网13公里，管径DN110-25,安装控制阀等设施。</t>
  </si>
  <si>
    <t>2026年姚家沟镇洛峪村供水提升改造工程</t>
  </si>
  <si>
    <r>
      <rPr>
        <sz val="10"/>
        <rFont val="仿宋_GB2312"/>
        <charset val="134"/>
      </rPr>
      <t>新建30m</t>
    </r>
    <r>
      <rPr>
        <sz val="10"/>
        <rFont val="宋体"/>
        <charset val="134"/>
      </rPr>
      <t>³</t>
    </r>
    <r>
      <rPr>
        <sz val="10"/>
        <rFont val="仿宋_GB2312"/>
        <charset val="134"/>
      </rPr>
      <t>集水池1座，铺设PE材质供水管网3.5公里，管径DN90-50,安装控制阀等设施，配套消毒设备。</t>
    </r>
  </si>
  <si>
    <t>洛峪村</t>
  </si>
  <si>
    <t>2026年姚家沟镇亢家河村供水提升改造工程</t>
  </si>
  <si>
    <r>
      <rPr>
        <sz val="10"/>
        <rFont val="仿宋_GB2312"/>
        <charset val="134"/>
      </rPr>
      <t>在村内户外铺设PE材质供水管网6.2公里，管径DN75-25,安装DN65-32软密封闸阀8个，新建泉室1座（含C25钢筋混凝土基础，C25钢筋混凝土盖板，干砌石安全防护设施），安装5m</t>
    </r>
    <r>
      <rPr>
        <sz val="10"/>
        <rFont val="宋体"/>
        <charset val="134"/>
      </rPr>
      <t>³</t>
    </r>
    <r>
      <rPr>
        <sz val="10"/>
        <rFont val="仿宋_GB2312"/>
        <charset val="134"/>
      </rPr>
      <t>PE水罐1个。安装150QJ5-178卧式潜水泵1台及配套HY-TJ-50型二氧化氯投加器2套。</t>
    </r>
  </si>
  <si>
    <t>2026年柳林镇大唐村供水提升改造工程</t>
  </si>
  <si>
    <t>在村内户外铺设PE材质供水管网5.3公里，管径DN75-25，安装DN80-25软密封闸阀14个。</t>
  </si>
  <si>
    <t>大唐村</t>
  </si>
  <si>
    <t>2026年虢王镇马洛村供水提升改造工程</t>
  </si>
  <si>
    <t>在村内户外铺设PE材质供水管网3.5公里，管径DN75-25,安装DN65-40软密封闸阀13个。</t>
  </si>
  <si>
    <t>2026年柳林镇邱村供水提升改造工程</t>
  </si>
  <si>
    <t>在村内户外铺设PE材质供水管网8.6公里，管径DN90-25,安装DN80-40软密封闸阀23个。</t>
  </si>
  <si>
    <t>四、巩固三保障成果</t>
  </si>
  <si>
    <t>1.教育</t>
  </si>
  <si>
    <t>①享受“雨露计划”职业教育补助</t>
  </si>
  <si>
    <t>2026年凤翔区“雨露计划”补助项目</t>
  </si>
  <si>
    <t>计划对全区900名接受中高职职业教育和在技工院校就读学生的建档立卡脱贫（含监测对象）家庭发放补助资金，每生每学年3000元</t>
  </si>
  <si>
    <t>支持建档立卡脱贫（含监测对象）家庭中新成长劳动力接受中高职职业教育和在技工院校就读予以资金补助</t>
  </si>
  <si>
    <t>五、项目管理费</t>
  </si>
  <si>
    <t>1项目管理费</t>
  </si>
  <si>
    <t>①项目管理费</t>
  </si>
  <si>
    <t>2026年常态化帮扶资金项目管理费</t>
  </si>
  <si>
    <t>用于全区巩固衔接资金项目的规划编制、项目可行性研究、招标采购、检查验收、绩效管理、公告公示、成果宣传、报账管理、档案管理、购买第三方服务等相关支出。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</si>
</sst>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_ "/>
  </numFmts>
  <fonts count="41">
    <font>
      <sz val="12"/>
      <name val="宋体"/>
      <charset val="134"/>
    </font>
    <font>
      <b/>
      <sz val="12"/>
      <name val="宋体"/>
      <charset val="134"/>
    </font>
    <font>
      <sz val="12"/>
      <name val="仿宋_GB2312"/>
      <charset val="134"/>
    </font>
    <font>
      <sz val="14"/>
      <name val="仿宋_GB2312"/>
      <charset val="134"/>
    </font>
    <font>
      <sz val="10"/>
      <name val="仿宋_GB2312"/>
      <charset val="134"/>
    </font>
    <font>
      <sz val="22"/>
      <name val="方正小标宋简体"/>
      <charset val="134"/>
    </font>
    <font>
      <sz val="22"/>
      <name val="仿宋_GB2312"/>
      <charset val="134"/>
    </font>
    <font>
      <sz val="10"/>
      <name val="黑体"/>
      <charset val="134"/>
    </font>
    <font>
      <b/>
      <sz val="10"/>
      <name val="黑体"/>
      <charset val="134"/>
    </font>
    <font>
      <sz val="18"/>
      <name val="仿宋_GB2312"/>
      <charset val="134"/>
    </font>
    <font>
      <sz val="14"/>
      <name val="宋体"/>
      <charset val="134"/>
    </font>
    <font>
      <sz val="10"/>
      <name val="宋体"/>
      <charset val="134"/>
    </font>
    <font>
      <b/>
      <sz val="10"/>
      <color theme="1"/>
      <name val="仿宋_GB2312"/>
      <charset val="134"/>
    </font>
    <font>
      <b/>
      <sz val="10"/>
      <name val="仿宋_GB2312"/>
      <charset val="134"/>
    </font>
    <font>
      <b/>
      <sz val="18"/>
      <name val="仿宋_GB2312"/>
      <charset val="134"/>
    </font>
    <font>
      <b/>
      <sz val="14"/>
      <name val="宋体"/>
      <charset val="134"/>
    </font>
    <font>
      <b/>
      <sz val="10"/>
      <name val="仿宋"/>
      <charset val="134"/>
    </font>
    <font>
      <sz val="10"/>
      <color theme="1"/>
      <name val="仿宋_GB2312"/>
      <charset val="134"/>
    </font>
    <font>
      <sz val="10"/>
      <color rgb="FFFF0000"/>
      <name val="仿宋_GB2312"/>
      <charset val="134"/>
    </font>
    <font>
      <sz val="9"/>
      <name val="仿宋_GB2312"/>
      <charset val="134"/>
    </font>
    <font>
      <b/>
      <sz val="1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indexed="31"/>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indexed="4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indexed="42"/>
        <bgColor indexed="64"/>
      </patternFill>
    </fill>
    <fill>
      <patternFill patternType="solid">
        <fgColor indexed="11"/>
        <bgColor indexed="64"/>
      </patternFill>
    </fill>
    <fill>
      <patternFill patternType="solid">
        <fgColor theme="7"/>
        <bgColor indexed="64"/>
      </patternFill>
    </fill>
    <fill>
      <patternFill patternType="solid">
        <fgColor indexed="46"/>
        <bgColor indexed="64"/>
      </patternFill>
    </fill>
    <fill>
      <patternFill patternType="solid">
        <fgColor theme="7" tint="0.599993896298105"/>
        <bgColor indexed="64"/>
      </patternFill>
    </fill>
    <fill>
      <patternFill patternType="solid">
        <fgColor indexed="36"/>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indexed="52"/>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4" borderId="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5" applyNumberFormat="0" applyFill="0" applyAlignment="0" applyProtection="0">
      <alignment vertical="center"/>
    </xf>
    <xf numFmtId="0" fontId="27" fillId="0" borderId="6" applyNumberFormat="0" applyFill="0" applyAlignment="0" applyProtection="0">
      <alignment vertical="center"/>
    </xf>
    <xf numFmtId="0" fontId="28" fillId="0" borderId="7" applyNumberFormat="0" applyFill="0" applyAlignment="0" applyProtection="0">
      <alignment vertical="center"/>
    </xf>
    <xf numFmtId="0" fontId="28" fillId="0" borderId="0" applyNumberFormat="0" applyFill="0" applyBorder="0" applyAlignment="0" applyProtection="0">
      <alignment vertical="center"/>
    </xf>
    <xf numFmtId="0" fontId="29" fillId="5" borderId="8" applyNumberFormat="0" applyAlignment="0" applyProtection="0">
      <alignment vertical="center"/>
    </xf>
    <xf numFmtId="0" fontId="30" fillId="6" borderId="9" applyNumberFormat="0" applyAlignment="0" applyProtection="0">
      <alignment vertical="center"/>
    </xf>
    <xf numFmtId="0" fontId="31" fillId="6" borderId="8" applyNumberFormat="0" applyAlignment="0" applyProtection="0">
      <alignment vertical="center"/>
    </xf>
    <xf numFmtId="0" fontId="32" fillId="7" borderId="10" applyNumberFormat="0" applyAlignment="0" applyProtection="0">
      <alignment vertical="center"/>
    </xf>
    <xf numFmtId="0" fontId="33" fillId="0" borderId="11" applyNumberFormat="0" applyFill="0" applyAlignment="0" applyProtection="0">
      <alignment vertical="center"/>
    </xf>
    <xf numFmtId="0" fontId="34" fillId="0" borderId="12"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0" fillId="0" borderId="0">
      <alignment vertical="center"/>
    </xf>
    <xf numFmtId="0" fontId="0" fillId="0" borderId="0">
      <alignment vertical="center"/>
    </xf>
    <xf numFmtId="0" fontId="39" fillId="0" borderId="0">
      <alignment vertical="center"/>
    </xf>
  </cellStyleXfs>
  <cellXfs count="103">
    <xf numFmtId="0" fontId="0" fillId="0" borderId="0" xfId="0">
      <alignment vertical="center"/>
    </xf>
    <xf numFmtId="0" fontId="0" fillId="0" borderId="0" xfId="0" applyAlignment="1">
      <alignment horizontal="center" vertical="center"/>
    </xf>
    <xf numFmtId="0" fontId="0" fillId="2" borderId="0" xfId="0" applyFill="1" applyAlignment="1">
      <alignment horizontal="center" vertical="center"/>
    </xf>
    <xf numFmtId="0" fontId="1" fillId="2" borderId="0" xfId="0" applyFont="1" applyFill="1" applyAlignment="1">
      <alignment horizontal="center" vertical="center" wrapText="1"/>
    </xf>
    <xf numFmtId="0" fontId="2" fillId="0" borderId="0" xfId="0" applyFont="1" applyFill="1" applyBorder="1" applyAlignment="1">
      <alignment vertical="center"/>
    </xf>
    <xf numFmtId="0" fontId="0" fillId="2" borderId="0" xfId="0" applyFont="1" applyFill="1" applyBorder="1" applyAlignment="1">
      <alignment vertical="center"/>
    </xf>
    <xf numFmtId="0" fontId="0" fillId="0" borderId="0" xfId="0" applyFont="1">
      <alignment vertical="center"/>
    </xf>
    <xf numFmtId="0" fontId="3"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vertical="center"/>
    </xf>
    <xf numFmtId="0" fontId="0" fillId="2" borderId="0" xfId="0" applyFont="1" applyFill="1">
      <alignment vertical="center"/>
    </xf>
    <xf numFmtId="0" fontId="1" fillId="2" borderId="0" xfId="0" applyFont="1" applyFill="1" applyAlignment="1">
      <alignment vertical="center" wrapText="1"/>
    </xf>
    <xf numFmtId="0" fontId="0" fillId="0" borderId="0" xfId="0" applyFill="1" applyBorder="1" applyAlignment="1">
      <alignment vertical="center"/>
    </xf>
    <xf numFmtId="0" fontId="4"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0" fillId="0" borderId="0" xfId="0" applyFill="1" applyBorder="1" applyAlignment="1">
      <alignment vertical="center" wrapText="1"/>
    </xf>
    <xf numFmtId="0" fontId="0" fillId="0" borderId="0" xfId="0" applyFont="1" applyFill="1" applyBorder="1" applyAlignment="1">
      <alignment vertical="center"/>
    </xf>
    <xf numFmtId="0" fontId="0" fillId="0" borderId="0" xfId="0" applyFill="1" applyAlignment="1">
      <alignment vertical="center"/>
    </xf>
    <xf numFmtId="0" fontId="0" fillId="0" borderId="0" xfId="0" applyFont="1" applyFill="1" applyAlignment="1">
      <alignment vertical="center"/>
    </xf>
    <xf numFmtId="0" fontId="2" fillId="2" borderId="0" xfId="0" applyFont="1" applyFill="1" applyBorder="1" applyAlignment="1">
      <alignment horizontal="left" vertical="center"/>
    </xf>
    <xf numFmtId="0" fontId="0" fillId="3" borderId="0" xfId="0" applyFill="1" applyBorder="1" applyAlignment="1">
      <alignment vertical="center"/>
    </xf>
    <xf numFmtId="0" fontId="0" fillId="0" borderId="0" xfId="0" applyFill="1" applyBorder="1" applyAlignment="1">
      <alignment horizontal="center" vertical="center" wrapText="1"/>
    </xf>
    <xf numFmtId="0" fontId="4" fillId="0" borderId="0" xfId="0" applyFont="1" applyFill="1" applyBorder="1" applyAlignment="1">
      <alignment vertical="center"/>
    </xf>
    <xf numFmtId="0" fontId="0" fillId="0" borderId="0" xfId="0" applyAlignment="1">
      <alignment horizontal="center" vertical="center" wrapText="1"/>
    </xf>
    <xf numFmtId="0" fontId="2" fillId="0" borderId="0" xfId="0" applyFont="1" applyAlignment="1">
      <alignment horizontal="left" vertical="center"/>
    </xf>
    <xf numFmtId="0" fontId="5" fillId="0" borderId="0" xfId="0" applyFont="1" applyAlignment="1">
      <alignment horizontal="center" wrapText="1"/>
    </xf>
    <xf numFmtId="0" fontId="6" fillId="0" borderId="0" xfId="0" applyFont="1" applyFill="1" applyAlignment="1">
      <alignment horizontal="center" wrapText="1"/>
    </xf>
    <xf numFmtId="0" fontId="6" fillId="0" borderId="0" xfId="0" applyFont="1" applyAlignment="1">
      <alignment horizontal="left" wrapText="1"/>
    </xf>
    <xf numFmtId="0" fontId="0" fillId="0" borderId="0" xfId="0" applyFont="1" applyAlignment="1">
      <alignment horizontal="center" wrapText="1"/>
    </xf>
    <xf numFmtId="0" fontId="2" fillId="0" borderId="0" xfId="0" applyFont="1" applyFill="1" applyAlignment="1">
      <alignment horizontal="center" wrapText="1"/>
    </xf>
    <xf numFmtId="0" fontId="2" fillId="0" borderId="0" xfId="0" applyFont="1" applyBorder="1" applyAlignment="1">
      <alignment horizontal="left"/>
    </xf>
    <xf numFmtId="0" fontId="0" fillId="0" borderId="0" xfId="0" applyFont="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50" applyNumberFormat="1" applyFont="1" applyFill="1" applyBorder="1" applyAlignment="1">
      <alignment horizontal="center" vertical="center" wrapText="1"/>
    </xf>
    <xf numFmtId="0" fontId="7" fillId="0" borderId="2" xfId="0" applyNumberFormat="1"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49" fontId="4" fillId="2"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2" borderId="2"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0" fontId="0" fillId="2" borderId="2" xfId="0" applyFill="1" applyBorder="1" applyAlignment="1">
      <alignment horizontal="center" vertical="center"/>
    </xf>
    <xf numFmtId="0" fontId="12" fillId="2"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4" fillId="2" borderId="2" xfId="0" applyFont="1" applyFill="1" applyBorder="1" applyAlignment="1">
      <alignment horizontal="left" vertical="center" wrapText="1"/>
    </xf>
    <xf numFmtId="0" fontId="15"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2" fillId="2" borderId="2" xfId="0" applyNumberFormat="1" applyFont="1" applyFill="1" applyBorder="1" applyAlignment="1">
      <alignment horizontal="left" vertical="center" wrapText="1"/>
    </xf>
    <xf numFmtId="0" fontId="9" fillId="2" borderId="2" xfId="0" applyFont="1" applyFill="1" applyBorder="1" applyAlignment="1">
      <alignment horizontal="left" vertical="center"/>
    </xf>
    <xf numFmtId="0" fontId="10" fillId="2" borderId="2" xfId="0" applyFont="1" applyFill="1" applyBorder="1" applyAlignment="1">
      <alignment horizontal="center" vertical="center"/>
    </xf>
    <xf numFmtId="0" fontId="16" fillId="2" borderId="2" xfId="0" applyFont="1" applyFill="1" applyBorder="1" applyAlignment="1">
      <alignment horizontal="center" vertical="center"/>
    </xf>
    <xf numFmtId="0" fontId="17" fillId="0" borderId="2" xfId="0" applyNumberFormat="1" applyFont="1" applyFill="1" applyBorder="1" applyAlignment="1">
      <alignment horizontal="center" vertical="center" wrapText="1"/>
    </xf>
    <xf numFmtId="0" fontId="4" fillId="0" borderId="2" xfId="0" applyFont="1" applyFill="1" applyBorder="1" applyAlignment="1">
      <alignment horizontal="justify" vertical="center" wrapText="1"/>
    </xf>
    <xf numFmtId="0" fontId="4" fillId="0" borderId="2" xfId="49" applyFont="1" applyFill="1" applyBorder="1" applyAlignment="1">
      <alignment horizontal="center" vertical="center" wrapText="1"/>
    </xf>
    <xf numFmtId="0" fontId="4" fillId="0" borderId="2" xfId="0" applyFont="1" applyFill="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center" vertical="center" wrapText="1"/>
    </xf>
    <xf numFmtId="0" fontId="4"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left" vertical="center" wrapText="1"/>
    </xf>
    <xf numFmtId="0" fontId="4" fillId="0" borderId="2" xfId="0" applyFont="1" applyFill="1" applyBorder="1" applyAlignment="1">
      <alignment vertical="center"/>
    </xf>
    <xf numFmtId="0" fontId="19" fillId="2" borderId="2" xfId="0" applyFont="1" applyFill="1" applyBorder="1" applyAlignment="1">
      <alignment vertical="center" wrapText="1"/>
    </xf>
    <xf numFmtId="0" fontId="4" fillId="0" borderId="2" xfId="0" applyFont="1" applyBorder="1" applyAlignment="1">
      <alignment horizontal="center" vertical="center"/>
    </xf>
    <xf numFmtId="0" fontId="4" fillId="2"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49" fontId="12" fillId="0" borderId="2" xfId="0" applyNumberFormat="1" applyFont="1" applyFill="1" applyBorder="1" applyAlignment="1">
      <alignment horizontal="left" vertical="center" wrapText="1"/>
    </xf>
    <xf numFmtId="0" fontId="17" fillId="2" borderId="2" xfId="0" applyNumberFormat="1" applyFont="1" applyFill="1" applyBorder="1" applyAlignment="1">
      <alignment horizontal="center" vertical="center" wrapText="1"/>
    </xf>
    <xf numFmtId="0" fontId="4" fillId="2" borderId="2" xfId="49"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2" xfId="0" applyFont="1" applyFill="1" applyBorder="1" applyAlignment="1">
      <alignment horizontal="left" vertical="center" wrapText="1"/>
    </xf>
    <xf numFmtId="0" fontId="19" fillId="0" borderId="2" xfId="0" applyFont="1" applyFill="1" applyBorder="1" applyAlignment="1">
      <alignment horizontal="left" vertical="center" wrapText="1"/>
    </xf>
    <xf numFmtId="49" fontId="13" fillId="0" borderId="2" xfId="0" applyNumberFormat="1" applyFont="1" applyFill="1" applyBorder="1" applyAlignment="1">
      <alignment horizontal="left" vertical="center" wrapText="1"/>
    </xf>
    <xf numFmtId="0" fontId="13" fillId="0" borderId="2" xfId="0" applyFont="1" applyFill="1" applyBorder="1" applyAlignment="1">
      <alignment horizontal="center" vertical="center"/>
    </xf>
    <xf numFmtId="0" fontId="13" fillId="0" borderId="2" xfId="0" applyFont="1" applyFill="1" applyBorder="1" applyAlignment="1">
      <alignment vertical="center"/>
    </xf>
    <xf numFmtId="0" fontId="4" fillId="0" borderId="2" xfId="0" applyNumberFormat="1" applyFont="1" applyFill="1" applyBorder="1" applyAlignment="1">
      <alignment horizontal="center" vertical="center"/>
    </xf>
    <xf numFmtId="0" fontId="4" fillId="0" borderId="2" xfId="0" applyFont="1" applyFill="1" applyBorder="1" applyAlignment="1">
      <alignment vertical="center" wrapText="1"/>
    </xf>
    <xf numFmtId="0" fontId="4" fillId="0" borderId="2" xfId="49" applyNumberFormat="1" applyFont="1" applyFill="1" applyBorder="1" applyAlignment="1">
      <alignment horizontal="center"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vertical="center" wrapText="1"/>
    </xf>
    <xf numFmtId="0" fontId="4" fillId="0" borderId="2" xfId="0" applyNumberFormat="1" applyFont="1" applyFill="1" applyBorder="1" applyAlignment="1">
      <alignment horizontal="left" vertical="center" wrapText="1"/>
    </xf>
    <xf numFmtId="0" fontId="13" fillId="0" borderId="2" xfId="0" applyNumberFormat="1" applyFont="1" applyFill="1" applyBorder="1" applyAlignment="1">
      <alignment horizontal="center" vertical="center" wrapText="1"/>
    </xf>
    <xf numFmtId="0" fontId="12" fillId="0" borderId="2" xfId="0" applyFont="1" applyFill="1" applyBorder="1" applyAlignment="1">
      <alignment horizontal="left" vertical="center" wrapText="1"/>
    </xf>
    <xf numFmtId="0" fontId="4" fillId="2" borderId="2" xfId="49" applyNumberFormat="1" applyFont="1" applyFill="1" applyBorder="1" applyAlignment="1">
      <alignment horizontal="left" vertical="center" wrapText="1"/>
    </xf>
    <xf numFmtId="176" fontId="4" fillId="2" borderId="2" xfId="49" applyNumberFormat="1" applyFont="1" applyFill="1" applyBorder="1" applyAlignment="1">
      <alignment horizontal="center" vertical="center" wrapText="1"/>
    </xf>
    <xf numFmtId="0" fontId="4" fillId="2" borderId="2" xfId="49" applyFont="1" applyFill="1" applyBorder="1" applyAlignment="1">
      <alignment horizontal="left" vertical="center" wrapText="1"/>
    </xf>
    <xf numFmtId="177" fontId="4" fillId="2" borderId="2" xfId="49" applyNumberFormat="1" applyFont="1" applyFill="1" applyBorder="1" applyAlignment="1">
      <alignment horizontal="center" vertical="center" wrapText="1"/>
    </xf>
    <xf numFmtId="177" fontId="4" fillId="2" borderId="2" xfId="0" applyNumberFormat="1" applyFont="1" applyFill="1" applyBorder="1" applyAlignment="1">
      <alignment horizontal="center" vertical="center"/>
    </xf>
    <xf numFmtId="0" fontId="4" fillId="0" borderId="2" xfId="0" applyFont="1" applyBorder="1" applyAlignment="1">
      <alignment horizontal="left" vertical="center"/>
    </xf>
    <xf numFmtId="0" fontId="11" fillId="0" borderId="2" xfId="0" applyFont="1" applyBorder="1" applyAlignment="1">
      <alignment horizontal="center" vertical="center"/>
    </xf>
    <xf numFmtId="0" fontId="20" fillId="0" borderId="2" xfId="0" applyFont="1" applyBorder="1" applyAlignment="1">
      <alignment horizontal="center" vertical="center"/>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4" fillId="0" borderId="3" xfId="0" applyFont="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3" xfId="50"/>
    <cellStyle name="常规 2" xfId="51"/>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14</xdr:row>
      <xdr:rowOff>0</xdr:rowOff>
    </xdr:from>
    <xdr:to>
      <xdr:col>4</xdr:col>
      <xdr:colOff>45085</xdr:colOff>
      <xdr:row>14</xdr:row>
      <xdr:rowOff>235585</xdr:rowOff>
    </xdr:to>
    <xdr:pic>
      <xdr:nvPicPr>
        <xdr:cNvPr id="2"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6</xdr:row>
      <xdr:rowOff>0</xdr:rowOff>
    </xdr:from>
    <xdr:to>
      <xdr:col>4</xdr:col>
      <xdr:colOff>45085</xdr:colOff>
      <xdr:row>6</xdr:row>
      <xdr:rowOff>235585</xdr:rowOff>
    </xdr:to>
    <xdr:pic>
      <xdr:nvPicPr>
        <xdr:cNvPr id="3" name="Picture 23" descr="clip_image3382"/>
        <xdr:cNvPicPr>
          <a:picLocks noChangeAspect="1"/>
        </xdr:cNvPicPr>
      </xdr:nvPicPr>
      <xdr:blipFill>
        <a:blip r:embed="rId1"/>
        <a:stretch>
          <a:fillRect/>
        </a:stretch>
      </xdr:blipFill>
      <xdr:spPr>
        <a:xfrm>
          <a:off x="6505575" y="2193925"/>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45085</xdr:colOff>
      <xdr:row>7</xdr:row>
      <xdr:rowOff>235585</xdr:rowOff>
    </xdr:to>
    <xdr:pic>
      <xdr:nvPicPr>
        <xdr:cNvPr id="4" name="Picture 23" descr="clip_image3382"/>
        <xdr:cNvPicPr>
          <a:picLocks noChangeAspect="1"/>
        </xdr:cNvPicPr>
      </xdr:nvPicPr>
      <xdr:blipFill>
        <a:blip r:embed="rId1"/>
        <a:stretch>
          <a:fillRect/>
        </a:stretch>
      </xdr:blipFill>
      <xdr:spPr>
        <a:xfrm>
          <a:off x="6505575" y="2587625"/>
          <a:ext cx="45085" cy="235585"/>
        </a:xfrm>
        <a:prstGeom prst="rect">
          <a:avLst/>
        </a:prstGeom>
        <a:noFill/>
        <a:ln w="9525">
          <a:noFill/>
        </a:ln>
      </xdr:spPr>
    </xdr:pic>
    <xdr:clientData/>
  </xdr:twoCellAnchor>
  <xdr:twoCellAnchor editAs="oneCell">
    <xdr:from>
      <xdr:col>4</xdr:col>
      <xdr:colOff>0</xdr:colOff>
      <xdr:row>24</xdr:row>
      <xdr:rowOff>0</xdr:rowOff>
    </xdr:from>
    <xdr:to>
      <xdr:col>4</xdr:col>
      <xdr:colOff>45720</xdr:colOff>
      <xdr:row>24</xdr:row>
      <xdr:rowOff>247650</xdr:rowOff>
    </xdr:to>
    <xdr:pic>
      <xdr:nvPicPr>
        <xdr:cNvPr id="5" name="Picture 23" descr="clip_image3382"/>
        <xdr:cNvPicPr>
          <a:picLocks noChangeAspect="1"/>
        </xdr:cNvPicPr>
      </xdr:nvPicPr>
      <xdr:blipFill>
        <a:blip r:embed="rId1"/>
        <a:stretch>
          <a:fillRect/>
        </a:stretch>
      </xdr:blipFill>
      <xdr:spPr>
        <a:xfrm>
          <a:off x="6505575" y="30768925"/>
          <a:ext cx="45720" cy="247650"/>
        </a:xfrm>
        <a:prstGeom prst="rect">
          <a:avLst/>
        </a:prstGeom>
        <a:noFill/>
        <a:ln w="9525">
          <a:noFill/>
        </a:ln>
      </xdr:spPr>
    </xdr:pic>
    <xdr:clientData/>
  </xdr:twoCellAnchor>
  <xdr:twoCellAnchor editAs="oneCell">
    <xdr:from>
      <xdr:col>3</xdr:col>
      <xdr:colOff>0</xdr:colOff>
      <xdr:row>24</xdr:row>
      <xdr:rowOff>0</xdr:rowOff>
    </xdr:from>
    <xdr:to>
      <xdr:col>4</xdr:col>
      <xdr:colOff>76200</xdr:colOff>
      <xdr:row>24</xdr:row>
      <xdr:rowOff>14605</xdr:rowOff>
    </xdr:to>
    <xdr:pic>
      <xdr:nvPicPr>
        <xdr:cNvPr id="6" name="Picture 3155" hidden="1"/>
        <xdr:cNvPicPr/>
      </xdr:nvPicPr>
      <xdr:blipFill>
        <a:blip r:embed="rId2"/>
        <a:stretch>
          <a:fillRect/>
        </a:stretch>
      </xdr:blipFill>
      <xdr:spPr>
        <a:xfrm>
          <a:off x="5886450" y="30768925"/>
          <a:ext cx="695325" cy="14605"/>
        </a:xfrm>
        <a:prstGeom prst="rect">
          <a:avLst/>
        </a:prstGeom>
        <a:noFill/>
        <a:ln w="9525">
          <a:noFill/>
        </a:ln>
      </xdr:spPr>
    </xdr:pic>
    <xdr:clientData/>
  </xdr:twoCellAnchor>
  <xdr:twoCellAnchor editAs="oneCell">
    <xdr:from>
      <xdr:col>3</xdr:col>
      <xdr:colOff>0</xdr:colOff>
      <xdr:row>24</xdr:row>
      <xdr:rowOff>0</xdr:rowOff>
    </xdr:from>
    <xdr:to>
      <xdr:col>4</xdr:col>
      <xdr:colOff>76200</xdr:colOff>
      <xdr:row>24</xdr:row>
      <xdr:rowOff>21590</xdr:rowOff>
    </xdr:to>
    <xdr:pic>
      <xdr:nvPicPr>
        <xdr:cNvPr id="7" name="Picture 3155" hidden="1"/>
        <xdr:cNvPicPr/>
      </xdr:nvPicPr>
      <xdr:blipFill>
        <a:blip r:embed="rId2"/>
        <a:stretch>
          <a:fillRect/>
        </a:stretch>
      </xdr:blipFill>
      <xdr:spPr>
        <a:xfrm>
          <a:off x="5886450" y="307689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66675</xdr:rowOff>
    </xdr:to>
    <xdr:pic>
      <xdr:nvPicPr>
        <xdr:cNvPr id="8" name="Picture 23" descr="clip_image3382"/>
        <xdr:cNvPicPr>
          <a:picLocks noChangeAspect="1"/>
        </xdr:cNvPicPr>
      </xdr:nvPicPr>
      <xdr:blipFill>
        <a:blip r:embed="rId1"/>
        <a:stretch>
          <a:fillRect/>
        </a:stretch>
      </xdr:blipFill>
      <xdr:spPr>
        <a:xfrm>
          <a:off x="6505575" y="0"/>
          <a:ext cx="45720" cy="247650"/>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14605</xdr:rowOff>
    </xdr:to>
    <xdr:pic>
      <xdr:nvPicPr>
        <xdr:cNvPr id="9" name="Picture 3155" hidden="1"/>
        <xdr:cNvPicPr/>
      </xdr:nvPicPr>
      <xdr:blipFill>
        <a:blip r:embed="rId2"/>
        <a:stretch>
          <a:fillRect/>
        </a:stretch>
      </xdr:blipFill>
      <xdr:spPr>
        <a:xfrm>
          <a:off x="5886450" y="0"/>
          <a:ext cx="695325" cy="14605"/>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21590</xdr:rowOff>
    </xdr:to>
    <xdr:pic>
      <xdr:nvPicPr>
        <xdr:cNvPr id="10" name="Picture 3155" hidden="1"/>
        <xdr:cNvPicPr/>
      </xdr:nvPicPr>
      <xdr:blipFill>
        <a:blip r:embed="rId2"/>
        <a:stretch>
          <a:fillRect/>
        </a:stretch>
      </xdr:blipFill>
      <xdr:spPr>
        <a:xfrm>
          <a:off x="5886450" y="0"/>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48260</xdr:rowOff>
    </xdr:to>
    <xdr:pic>
      <xdr:nvPicPr>
        <xdr:cNvPr id="11" name="Picture 23" descr="clip_image3382"/>
        <xdr:cNvPicPr>
          <a:picLocks noChangeAspect="1"/>
        </xdr:cNvPicPr>
      </xdr:nvPicPr>
      <xdr:blipFill>
        <a:blip r:embed="rId1"/>
        <a:stretch>
          <a:fillRect/>
        </a:stretch>
      </xdr:blipFill>
      <xdr:spPr>
        <a:xfrm>
          <a:off x="6505575" y="0"/>
          <a:ext cx="45720" cy="229235"/>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17145</xdr:rowOff>
    </xdr:to>
    <xdr:pic>
      <xdr:nvPicPr>
        <xdr:cNvPr id="12" name="Picture 3155" hidden="1"/>
        <xdr:cNvPicPr/>
      </xdr:nvPicPr>
      <xdr:blipFill>
        <a:blip r:embed="rId2"/>
        <a:stretch>
          <a:fillRect/>
        </a:stretch>
      </xdr:blipFill>
      <xdr:spPr>
        <a:xfrm>
          <a:off x="5886450" y="0"/>
          <a:ext cx="695325" cy="17145"/>
        </a:xfrm>
        <a:prstGeom prst="rect">
          <a:avLst/>
        </a:prstGeom>
        <a:noFill/>
        <a:ln w="9525">
          <a:noFill/>
        </a:ln>
      </xdr:spPr>
    </xdr:pic>
    <xdr:clientData/>
  </xdr:twoCellAnchor>
  <xdr:twoCellAnchor editAs="oneCell">
    <xdr:from>
      <xdr:col>3</xdr:col>
      <xdr:colOff>0</xdr:colOff>
      <xdr:row>0</xdr:row>
      <xdr:rowOff>0</xdr:rowOff>
    </xdr:from>
    <xdr:to>
      <xdr:col>4</xdr:col>
      <xdr:colOff>76200</xdr:colOff>
      <xdr:row>0</xdr:row>
      <xdr:rowOff>17145</xdr:rowOff>
    </xdr:to>
    <xdr:pic>
      <xdr:nvPicPr>
        <xdr:cNvPr id="13" name="Picture 3155" hidden="1"/>
        <xdr:cNvPicPr/>
      </xdr:nvPicPr>
      <xdr:blipFill>
        <a:blip r:embed="rId2"/>
        <a:stretch>
          <a:fillRect/>
        </a:stretch>
      </xdr:blipFill>
      <xdr:spPr>
        <a:xfrm>
          <a:off x="5886450" y="0"/>
          <a:ext cx="695325" cy="17145"/>
        </a:xfrm>
        <a:prstGeom prst="rect">
          <a:avLst/>
        </a:prstGeom>
        <a:noFill/>
        <a:ln w="9525">
          <a:noFill/>
        </a:ln>
      </xdr:spPr>
    </xdr:pic>
    <xdr:clientData/>
  </xdr:twoCellAnchor>
  <xdr:twoCellAnchor editAs="oneCell">
    <xdr:from>
      <xdr:col>4</xdr:col>
      <xdr:colOff>0</xdr:colOff>
      <xdr:row>0</xdr:row>
      <xdr:rowOff>0</xdr:rowOff>
    </xdr:from>
    <xdr:to>
      <xdr:col>4</xdr:col>
      <xdr:colOff>45720</xdr:colOff>
      <xdr:row>1</xdr:row>
      <xdr:rowOff>48260</xdr:rowOff>
    </xdr:to>
    <xdr:pic>
      <xdr:nvPicPr>
        <xdr:cNvPr id="14" name="Picture 23" descr="clip_image3382"/>
        <xdr:cNvPicPr>
          <a:picLocks noChangeAspect="1"/>
        </xdr:cNvPicPr>
      </xdr:nvPicPr>
      <xdr:blipFill>
        <a:blip r:embed="rId1"/>
        <a:stretch>
          <a:fillRect/>
        </a:stretch>
      </xdr:blipFill>
      <xdr:spPr>
        <a:xfrm>
          <a:off x="6505575" y="0"/>
          <a:ext cx="45720" cy="22923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5"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6"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7"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8"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19"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59</xdr:row>
      <xdr:rowOff>0</xdr:rowOff>
    </xdr:from>
    <xdr:to>
      <xdr:col>4</xdr:col>
      <xdr:colOff>45720</xdr:colOff>
      <xdr:row>59</xdr:row>
      <xdr:rowOff>235585</xdr:rowOff>
    </xdr:to>
    <xdr:pic>
      <xdr:nvPicPr>
        <xdr:cNvPr id="20" name="Picture 23" descr="clip_image3382"/>
        <xdr:cNvPicPr>
          <a:picLocks noChangeAspect="1"/>
        </xdr:cNvPicPr>
      </xdr:nvPicPr>
      <xdr:blipFill>
        <a:blip r:embed="rId1"/>
        <a:stretch>
          <a:fillRect/>
        </a:stretch>
      </xdr:blipFill>
      <xdr:spPr>
        <a:xfrm>
          <a:off x="6505575" y="80130650"/>
          <a:ext cx="45720" cy="235585"/>
        </a:xfrm>
        <a:prstGeom prst="rect">
          <a:avLst/>
        </a:prstGeom>
        <a:noFill/>
        <a:ln w="9525">
          <a:noFill/>
        </a:ln>
      </xdr:spPr>
    </xdr:pic>
    <xdr:clientData/>
  </xdr:twoCellAnchor>
  <xdr:twoCellAnchor editAs="oneCell">
    <xdr:from>
      <xdr:col>4</xdr:col>
      <xdr:colOff>0</xdr:colOff>
      <xdr:row>11</xdr:row>
      <xdr:rowOff>0</xdr:rowOff>
    </xdr:from>
    <xdr:to>
      <xdr:col>4</xdr:col>
      <xdr:colOff>45085</xdr:colOff>
      <xdr:row>11</xdr:row>
      <xdr:rowOff>235585</xdr:rowOff>
    </xdr:to>
    <xdr:pic>
      <xdr:nvPicPr>
        <xdr:cNvPr id="21" name="Picture 23" descr="clip_image3382"/>
        <xdr:cNvPicPr>
          <a:picLocks noChangeAspect="1"/>
        </xdr:cNvPicPr>
      </xdr:nvPicPr>
      <xdr:blipFill>
        <a:blip r:embed="rId1"/>
        <a:stretch>
          <a:fillRect/>
        </a:stretch>
      </xdr:blipFill>
      <xdr:spPr>
        <a:xfrm>
          <a:off x="6505575" y="47339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22" name="Picture 23" descr="clip_image3382"/>
        <xdr:cNvPicPr>
          <a:picLocks noChangeAspect="1"/>
        </xdr:cNvPicPr>
      </xdr:nvPicPr>
      <xdr:blipFill>
        <a:blip r:embed="rId1"/>
        <a:stretch>
          <a:fillRect/>
        </a:stretch>
      </xdr:blipFill>
      <xdr:spPr>
        <a:xfrm>
          <a:off x="6505575" y="11757025"/>
          <a:ext cx="45720" cy="247650"/>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14605</xdr:rowOff>
    </xdr:to>
    <xdr:pic>
      <xdr:nvPicPr>
        <xdr:cNvPr id="23" name="Picture 3155" hidden="1"/>
        <xdr:cNvPicPr/>
      </xdr:nvPicPr>
      <xdr:blipFill>
        <a:blip r:embed="rId2"/>
        <a:stretch>
          <a:fillRect/>
        </a:stretch>
      </xdr:blipFill>
      <xdr:spPr>
        <a:xfrm>
          <a:off x="5886450" y="11757025"/>
          <a:ext cx="695325" cy="14605"/>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21590</xdr:rowOff>
    </xdr:to>
    <xdr:pic>
      <xdr:nvPicPr>
        <xdr:cNvPr id="24" name="Picture 3155" hidden="1"/>
        <xdr:cNvPicPr/>
      </xdr:nvPicPr>
      <xdr:blipFill>
        <a:blip r:embed="rId2"/>
        <a:stretch>
          <a:fillRect/>
        </a:stretch>
      </xdr:blipFill>
      <xdr:spPr>
        <a:xfrm>
          <a:off x="5886450" y="1175702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25"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26"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13</xdr:row>
      <xdr:rowOff>0</xdr:rowOff>
    </xdr:from>
    <xdr:to>
      <xdr:col>4</xdr:col>
      <xdr:colOff>45085</xdr:colOff>
      <xdr:row>13</xdr:row>
      <xdr:rowOff>235585</xdr:rowOff>
    </xdr:to>
    <xdr:pic>
      <xdr:nvPicPr>
        <xdr:cNvPr id="27" name="Picture 23" descr="clip_image3382"/>
        <xdr:cNvPicPr>
          <a:picLocks noChangeAspect="1"/>
        </xdr:cNvPicPr>
      </xdr:nvPicPr>
      <xdr:blipFill>
        <a:blip r:embed="rId1"/>
        <a:stretch>
          <a:fillRect/>
        </a:stretch>
      </xdr:blipFill>
      <xdr:spPr>
        <a:xfrm>
          <a:off x="6505575" y="6562725"/>
          <a:ext cx="45085" cy="235585"/>
        </a:xfrm>
        <a:prstGeom prst="rect">
          <a:avLst/>
        </a:prstGeom>
        <a:noFill/>
        <a:ln w="9525">
          <a:noFill/>
        </a:ln>
      </xdr:spPr>
    </xdr:pic>
    <xdr:clientData/>
  </xdr:twoCellAnchor>
  <xdr:twoCellAnchor editAs="oneCell">
    <xdr:from>
      <xdr:col>4</xdr:col>
      <xdr:colOff>0</xdr:colOff>
      <xdr:row>16</xdr:row>
      <xdr:rowOff>0</xdr:rowOff>
    </xdr:from>
    <xdr:to>
      <xdr:col>4</xdr:col>
      <xdr:colOff>45085</xdr:colOff>
      <xdr:row>16</xdr:row>
      <xdr:rowOff>235585</xdr:rowOff>
    </xdr:to>
    <xdr:pic>
      <xdr:nvPicPr>
        <xdr:cNvPr id="28" name="Picture 23" descr="clip_image3382"/>
        <xdr:cNvPicPr>
          <a:picLocks noChangeAspect="1"/>
        </xdr:cNvPicPr>
      </xdr:nvPicPr>
      <xdr:blipFill>
        <a:blip r:embed="rId1"/>
        <a:stretch>
          <a:fillRect/>
        </a:stretch>
      </xdr:blipFill>
      <xdr:spPr>
        <a:xfrm>
          <a:off x="6505575" y="17408525"/>
          <a:ext cx="45085" cy="235585"/>
        </a:xfrm>
        <a:prstGeom prst="rect">
          <a:avLst/>
        </a:prstGeom>
        <a:noFill/>
        <a:ln w="9525">
          <a:noFill/>
        </a:ln>
      </xdr:spPr>
    </xdr:pic>
    <xdr:clientData/>
  </xdr:twoCellAnchor>
  <xdr:twoCellAnchor editAs="oneCell">
    <xdr:from>
      <xdr:col>4</xdr:col>
      <xdr:colOff>0</xdr:colOff>
      <xdr:row>16</xdr:row>
      <xdr:rowOff>0</xdr:rowOff>
    </xdr:from>
    <xdr:to>
      <xdr:col>4</xdr:col>
      <xdr:colOff>45720</xdr:colOff>
      <xdr:row>16</xdr:row>
      <xdr:rowOff>247650</xdr:rowOff>
    </xdr:to>
    <xdr:pic>
      <xdr:nvPicPr>
        <xdr:cNvPr id="29" name="Picture 23" descr="clip_image3382"/>
        <xdr:cNvPicPr>
          <a:picLocks noChangeAspect="1"/>
        </xdr:cNvPicPr>
      </xdr:nvPicPr>
      <xdr:blipFill>
        <a:blip r:embed="rId1"/>
        <a:stretch>
          <a:fillRect/>
        </a:stretch>
      </xdr:blipFill>
      <xdr:spPr>
        <a:xfrm>
          <a:off x="6505575" y="17408525"/>
          <a:ext cx="45720" cy="247650"/>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30"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31"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54610</xdr:rowOff>
    </xdr:to>
    <xdr:pic>
      <xdr:nvPicPr>
        <xdr:cNvPr id="32" name="Picture 23" descr="clip_image3382"/>
        <xdr:cNvPicPr>
          <a:picLocks noChangeAspect="1"/>
        </xdr:cNvPicPr>
      </xdr:nvPicPr>
      <xdr:blipFill>
        <a:blip r:embed="rId1"/>
        <a:stretch>
          <a:fillRect/>
        </a:stretch>
      </xdr:blipFill>
      <xdr:spPr>
        <a:xfrm>
          <a:off x="6505575" y="0"/>
          <a:ext cx="45085" cy="235585"/>
        </a:xfrm>
        <a:prstGeom prst="rect">
          <a:avLst/>
        </a:prstGeom>
        <a:noFill/>
        <a:ln w="9525">
          <a:noFill/>
        </a:ln>
      </xdr:spPr>
    </xdr:pic>
    <xdr:clientData/>
  </xdr:twoCellAnchor>
  <xdr:twoCellAnchor editAs="oneCell">
    <xdr:from>
      <xdr:col>4</xdr:col>
      <xdr:colOff>0</xdr:colOff>
      <xdr:row>0</xdr:row>
      <xdr:rowOff>0</xdr:rowOff>
    </xdr:from>
    <xdr:to>
      <xdr:col>4</xdr:col>
      <xdr:colOff>45085</xdr:colOff>
      <xdr:row>1</xdr:row>
      <xdr:rowOff>54610</xdr:rowOff>
    </xdr:to>
    <xdr:pic>
      <xdr:nvPicPr>
        <xdr:cNvPr id="33" name="Picture 23" descr="clip_image3382"/>
        <xdr:cNvPicPr>
          <a:picLocks noChangeAspect="1"/>
        </xdr:cNvPicPr>
      </xdr:nvPicPr>
      <xdr:blipFill>
        <a:blip r:embed="rId1"/>
        <a:stretch>
          <a:fillRect/>
        </a:stretch>
      </xdr:blipFill>
      <xdr:spPr>
        <a:xfrm>
          <a:off x="6505575" y="0"/>
          <a:ext cx="45085" cy="235585"/>
        </a:xfrm>
        <a:prstGeom prst="rect">
          <a:avLst/>
        </a:prstGeom>
        <a:noFill/>
        <a:ln w="9525">
          <a:noFill/>
        </a:ln>
      </xdr:spPr>
    </xdr:pic>
    <xdr:clientData/>
  </xdr:twoCellAnchor>
  <xdr:twoCellAnchor editAs="oneCell">
    <xdr:from>
      <xdr:col>4</xdr:col>
      <xdr:colOff>0</xdr:colOff>
      <xdr:row>7</xdr:row>
      <xdr:rowOff>0</xdr:rowOff>
    </xdr:from>
    <xdr:to>
      <xdr:col>4</xdr:col>
      <xdr:colOff>45720</xdr:colOff>
      <xdr:row>7</xdr:row>
      <xdr:rowOff>247650</xdr:rowOff>
    </xdr:to>
    <xdr:pic>
      <xdr:nvPicPr>
        <xdr:cNvPr id="34" name="Picture 23" descr="clip_image3382"/>
        <xdr:cNvPicPr>
          <a:picLocks noChangeAspect="1"/>
        </xdr:cNvPicPr>
      </xdr:nvPicPr>
      <xdr:blipFill>
        <a:blip r:embed="rId1"/>
        <a:stretch>
          <a:fillRect/>
        </a:stretch>
      </xdr:blipFill>
      <xdr:spPr>
        <a:xfrm>
          <a:off x="6505575" y="2587625"/>
          <a:ext cx="45720" cy="247650"/>
        </a:xfrm>
        <a:prstGeom prst="rect">
          <a:avLst/>
        </a:prstGeom>
        <a:noFill/>
        <a:ln w="9525">
          <a:noFill/>
        </a:ln>
      </xdr:spPr>
    </xdr:pic>
    <xdr:clientData/>
  </xdr:twoCellAnchor>
  <xdr:twoCellAnchor editAs="oneCell">
    <xdr:from>
      <xdr:col>3</xdr:col>
      <xdr:colOff>0</xdr:colOff>
      <xdr:row>7</xdr:row>
      <xdr:rowOff>0</xdr:rowOff>
    </xdr:from>
    <xdr:to>
      <xdr:col>4</xdr:col>
      <xdr:colOff>76200</xdr:colOff>
      <xdr:row>7</xdr:row>
      <xdr:rowOff>14605</xdr:rowOff>
    </xdr:to>
    <xdr:pic>
      <xdr:nvPicPr>
        <xdr:cNvPr id="35" name="Picture 3155" hidden="1"/>
        <xdr:cNvPicPr/>
      </xdr:nvPicPr>
      <xdr:blipFill>
        <a:blip r:embed="rId2"/>
        <a:stretch>
          <a:fillRect/>
        </a:stretch>
      </xdr:blipFill>
      <xdr:spPr>
        <a:xfrm>
          <a:off x="5886450" y="2587625"/>
          <a:ext cx="695325" cy="14605"/>
        </a:xfrm>
        <a:prstGeom prst="rect">
          <a:avLst/>
        </a:prstGeom>
        <a:noFill/>
        <a:ln w="9525">
          <a:noFill/>
        </a:ln>
      </xdr:spPr>
    </xdr:pic>
    <xdr:clientData/>
  </xdr:twoCellAnchor>
  <xdr:twoCellAnchor editAs="oneCell">
    <xdr:from>
      <xdr:col>3</xdr:col>
      <xdr:colOff>0</xdr:colOff>
      <xdr:row>7</xdr:row>
      <xdr:rowOff>0</xdr:rowOff>
    </xdr:from>
    <xdr:to>
      <xdr:col>4</xdr:col>
      <xdr:colOff>76200</xdr:colOff>
      <xdr:row>7</xdr:row>
      <xdr:rowOff>21590</xdr:rowOff>
    </xdr:to>
    <xdr:pic>
      <xdr:nvPicPr>
        <xdr:cNvPr id="36" name="Picture 3155" hidden="1"/>
        <xdr:cNvPicPr/>
      </xdr:nvPicPr>
      <xdr:blipFill>
        <a:blip r:embed="rId2"/>
        <a:stretch>
          <a:fillRect/>
        </a:stretch>
      </xdr:blipFill>
      <xdr:spPr>
        <a:xfrm>
          <a:off x="5886450" y="2587625"/>
          <a:ext cx="695325" cy="21590"/>
        </a:xfrm>
        <a:prstGeom prst="rect">
          <a:avLst/>
        </a:prstGeom>
        <a:noFill/>
        <a:ln w="9525">
          <a:noFill/>
        </a:ln>
      </xdr:spPr>
    </xdr:pic>
    <xdr:clientData/>
  </xdr:twoCellAnchor>
  <xdr:twoCellAnchor editAs="oneCell">
    <xdr:from>
      <xdr:col>4</xdr:col>
      <xdr:colOff>0</xdr:colOff>
      <xdr:row>65</xdr:row>
      <xdr:rowOff>0</xdr:rowOff>
    </xdr:from>
    <xdr:to>
      <xdr:col>4</xdr:col>
      <xdr:colOff>45720</xdr:colOff>
      <xdr:row>65</xdr:row>
      <xdr:rowOff>246380</xdr:rowOff>
    </xdr:to>
    <xdr:pic>
      <xdr:nvPicPr>
        <xdr:cNvPr id="37" name="Picture 23" descr="clip_image3382"/>
        <xdr:cNvPicPr>
          <a:picLocks noChangeAspect="1"/>
        </xdr:cNvPicPr>
      </xdr:nvPicPr>
      <xdr:blipFill>
        <a:blip r:embed="rId1"/>
        <a:stretch>
          <a:fillRect/>
        </a:stretch>
      </xdr:blipFill>
      <xdr:spPr>
        <a:xfrm>
          <a:off x="6505575" y="83851750"/>
          <a:ext cx="45720" cy="24638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13970</xdr:rowOff>
    </xdr:to>
    <xdr:pic>
      <xdr:nvPicPr>
        <xdr:cNvPr id="38" name="Picture 3155" hidden="1"/>
        <xdr:cNvPicPr/>
      </xdr:nvPicPr>
      <xdr:blipFill>
        <a:blip r:embed="rId2"/>
        <a:stretch>
          <a:fillRect/>
        </a:stretch>
      </xdr:blipFill>
      <xdr:spPr>
        <a:xfrm>
          <a:off x="5886450" y="83851750"/>
          <a:ext cx="695325" cy="1397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20320</xdr:rowOff>
    </xdr:to>
    <xdr:pic>
      <xdr:nvPicPr>
        <xdr:cNvPr id="39" name="Picture 3155" hidden="1"/>
        <xdr:cNvPicPr/>
      </xdr:nvPicPr>
      <xdr:blipFill>
        <a:blip r:embed="rId2"/>
        <a:stretch>
          <a:fillRect/>
        </a:stretch>
      </xdr:blipFill>
      <xdr:spPr>
        <a:xfrm>
          <a:off x="5886450" y="83851750"/>
          <a:ext cx="695325" cy="20320"/>
        </a:xfrm>
        <a:prstGeom prst="rect">
          <a:avLst/>
        </a:prstGeom>
        <a:noFill/>
        <a:ln w="9525">
          <a:noFill/>
        </a:ln>
      </xdr:spPr>
    </xdr:pic>
    <xdr:clientData/>
  </xdr:twoCellAnchor>
  <xdr:twoCellAnchor editAs="oneCell">
    <xdr:from>
      <xdr:col>4</xdr:col>
      <xdr:colOff>0</xdr:colOff>
      <xdr:row>65</xdr:row>
      <xdr:rowOff>0</xdr:rowOff>
    </xdr:from>
    <xdr:to>
      <xdr:col>4</xdr:col>
      <xdr:colOff>45720</xdr:colOff>
      <xdr:row>65</xdr:row>
      <xdr:rowOff>229235</xdr:rowOff>
    </xdr:to>
    <xdr:pic>
      <xdr:nvPicPr>
        <xdr:cNvPr id="40" name="Picture 23" descr="clip_image3382"/>
        <xdr:cNvPicPr>
          <a:picLocks noChangeAspect="1"/>
        </xdr:cNvPicPr>
      </xdr:nvPicPr>
      <xdr:blipFill>
        <a:blip r:embed="rId1"/>
        <a:stretch>
          <a:fillRect/>
        </a:stretch>
      </xdr:blipFill>
      <xdr:spPr>
        <a:xfrm>
          <a:off x="6505575" y="83851750"/>
          <a:ext cx="45720" cy="229235"/>
        </a:xfrm>
        <a:prstGeom prst="rect">
          <a:avLst/>
        </a:prstGeom>
        <a:noFill/>
        <a:ln w="9525">
          <a:noFill/>
        </a:ln>
      </xdr:spPr>
    </xdr:pic>
    <xdr:clientData/>
  </xdr:twoCellAnchor>
  <xdr:twoCellAnchor editAs="oneCell">
    <xdr:from>
      <xdr:col>4</xdr:col>
      <xdr:colOff>0</xdr:colOff>
      <xdr:row>59</xdr:row>
      <xdr:rowOff>0</xdr:rowOff>
    </xdr:from>
    <xdr:to>
      <xdr:col>4</xdr:col>
      <xdr:colOff>46355</xdr:colOff>
      <xdr:row>59</xdr:row>
      <xdr:rowOff>235585</xdr:rowOff>
    </xdr:to>
    <xdr:pic>
      <xdr:nvPicPr>
        <xdr:cNvPr id="41" name="Picture 23" descr="clip_image3382"/>
        <xdr:cNvPicPr>
          <a:picLocks noChangeAspect="1"/>
        </xdr:cNvPicPr>
      </xdr:nvPicPr>
      <xdr:blipFill>
        <a:blip r:embed="rId1"/>
        <a:stretch>
          <a:fillRect/>
        </a:stretch>
      </xdr:blipFill>
      <xdr:spPr>
        <a:xfrm>
          <a:off x="6505575" y="80130650"/>
          <a:ext cx="46355" cy="235585"/>
        </a:xfrm>
        <a:prstGeom prst="rect">
          <a:avLst/>
        </a:prstGeom>
        <a:noFill/>
        <a:ln w="9525">
          <a:noFill/>
        </a:ln>
      </xdr:spPr>
    </xdr:pic>
    <xdr:clientData/>
  </xdr:twoCellAnchor>
  <xdr:twoCellAnchor editAs="oneCell">
    <xdr:from>
      <xdr:col>3</xdr:col>
      <xdr:colOff>0</xdr:colOff>
      <xdr:row>59</xdr:row>
      <xdr:rowOff>0</xdr:rowOff>
    </xdr:from>
    <xdr:to>
      <xdr:col>4</xdr:col>
      <xdr:colOff>76200</xdr:colOff>
      <xdr:row>59</xdr:row>
      <xdr:rowOff>12700</xdr:rowOff>
    </xdr:to>
    <xdr:pic>
      <xdr:nvPicPr>
        <xdr:cNvPr id="42" name="Picture 3155" hidden="1"/>
        <xdr:cNvPicPr/>
      </xdr:nvPicPr>
      <xdr:blipFill>
        <a:blip r:embed="rId2"/>
        <a:stretch>
          <a:fillRect/>
        </a:stretch>
      </xdr:blipFill>
      <xdr:spPr>
        <a:xfrm>
          <a:off x="5886450" y="80130650"/>
          <a:ext cx="695325" cy="12700"/>
        </a:xfrm>
        <a:prstGeom prst="rect">
          <a:avLst/>
        </a:prstGeom>
        <a:noFill/>
        <a:ln w="9525">
          <a:noFill/>
        </a:ln>
      </xdr:spPr>
    </xdr:pic>
    <xdr:clientData/>
  </xdr:twoCellAnchor>
  <xdr:twoCellAnchor editAs="oneCell">
    <xdr:from>
      <xdr:col>3</xdr:col>
      <xdr:colOff>0</xdr:colOff>
      <xdr:row>59</xdr:row>
      <xdr:rowOff>0</xdr:rowOff>
    </xdr:from>
    <xdr:to>
      <xdr:col>4</xdr:col>
      <xdr:colOff>76200</xdr:colOff>
      <xdr:row>59</xdr:row>
      <xdr:rowOff>24765</xdr:rowOff>
    </xdr:to>
    <xdr:pic>
      <xdr:nvPicPr>
        <xdr:cNvPr id="43" name="Picture 3155" hidden="1"/>
        <xdr:cNvPicPr/>
      </xdr:nvPicPr>
      <xdr:blipFill>
        <a:blip r:embed="rId2"/>
        <a:stretch>
          <a:fillRect/>
        </a:stretch>
      </xdr:blipFill>
      <xdr:spPr>
        <a:xfrm>
          <a:off x="5886450" y="80130650"/>
          <a:ext cx="695325" cy="24765"/>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12700</xdr:rowOff>
    </xdr:to>
    <xdr:pic>
      <xdr:nvPicPr>
        <xdr:cNvPr id="44" name="Picture 3155" hidden="1"/>
        <xdr:cNvPicPr/>
      </xdr:nvPicPr>
      <xdr:blipFill>
        <a:blip r:embed="rId2"/>
        <a:stretch>
          <a:fillRect/>
        </a:stretch>
      </xdr:blipFill>
      <xdr:spPr>
        <a:xfrm>
          <a:off x="5886450" y="83851750"/>
          <a:ext cx="695325" cy="1270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24765</xdr:rowOff>
    </xdr:to>
    <xdr:pic>
      <xdr:nvPicPr>
        <xdr:cNvPr id="45" name="Picture 3155" hidden="1"/>
        <xdr:cNvPicPr/>
      </xdr:nvPicPr>
      <xdr:blipFill>
        <a:blip r:embed="rId2"/>
        <a:stretch>
          <a:fillRect/>
        </a:stretch>
      </xdr:blipFill>
      <xdr:spPr>
        <a:xfrm>
          <a:off x="5886450" y="83851750"/>
          <a:ext cx="695325" cy="2476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46"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47"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48"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49"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0"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51"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52"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3"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4"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12700</xdr:rowOff>
    </xdr:to>
    <xdr:pic>
      <xdr:nvPicPr>
        <xdr:cNvPr id="55" name="Picture 3155" hidden="1"/>
        <xdr:cNvPicPr/>
      </xdr:nvPicPr>
      <xdr:blipFill>
        <a:blip r:embed="rId2"/>
        <a:stretch>
          <a:fillRect/>
        </a:stretch>
      </xdr:blipFill>
      <xdr:spPr>
        <a:xfrm>
          <a:off x="5886450" y="80854550"/>
          <a:ext cx="695325" cy="12700"/>
        </a:xfrm>
        <a:prstGeom prst="rect">
          <a:avLst/>
        </a:prstGeom>
        <a:noFill/>
        <a:ln w="9525">
          <a:noFill/>
        </a:ln>
      </xdr:spPr>
    </xdr:pic>
    <xdr:clientData/>
  </xdr:twoCellAnchor>
  <xdr:twoCellAnchor editAs="oneCell">
    <xdr:from>
      <xdr:col>3</xdr:col>
      <xdr:colOff>0</xdr:colOff>
      <xdr:row>60</xdr:row>
      <xdr:rowOff>0</xdr:rowOff>
    </xdr:from>
    <xdr:to>
      <xdr:col>4</xdr:col>
      <xdr:colOff>76200</xdr:colOff>
      <xdr:row>60</xdr:row>
      <xdr:rowOff>24765</xdr:rowOff>
    </xdr:to>
    <xdr:pic>
      <xdr:nvPicPr>
        <xdr:cNvPr id="56" name="Picture 3155" hidden="1"/>
        <xdr:cNvPicPr/>
      </xdr:nvPicPr>
      <xdr:blipFill>
        <a:blip r:embed="rId2"/>
        <a:stretch>
          <a:fillRect/>
        </a:stretch>
      </xdr:blipFill>
      <xdr:spPr>
        <a:xfrm>
          <a:off x="5886450" y="80854550"/>
          <a:ext cx="695325" cy="24765"/>
        </a:xfrm>
        <a:prstGeom prst="rect">
          <a:avLst/>
        </a:prstGeom>
        <a:noFill/>
        <a:ln w="9525">
          <a:noFill/>
        </a:ln>
      </xdr:spPr>
    </xdr:pic>
    <xdr:clientData/>
  </xdr:twoCellAnchor>
  <xdr:twoCellAnchor editAs="oneCell">
    <xdr:from>
      <xdr:col>4</xdr:col>
      <xdr:colOff>0</xdr:colOff>
      <xdr:row>60</xdr:row>
      <xdr:rowOff>0</xdr:rowOff>
    </xdr:from>
    <xdr:to>
      <xdr:col>4</xdr:col>
      <xdr:colOff>46355</xdr:colOff>
      <xdr:row>60</xdr:row>
      <xdr:rowOff>235585</xdr:rowOff>
    </xdr:to>
    <xdr:pic>
      <xdr:nvPicPr>
        <xdr:cNvPr id="57" name="Picture 23" descr="clip_image3382"/>
        <xdr:cNvPicPr>
          <a:picLocks noChangeAspect="1"/>
        </xdr:cNvPicPr>
      </xdr:nvPicPr>
      <xdr:blipFill>
        <a:blip r:embed="rId1"/>
        <a:stretch>
          <a:fillRect/>
        </a:stretch>
      </xdr:blipFill>
      <xdr:spPr>
        <a:xfrm>
          <a:off x="6505575" y="80854550"/>
          <a:ext cx="46355" cy="235585"/>
        </a:xfrm>
        <a:prstGeom prst="rect">
          <a:avLst/>
        </a:prstGeom>
        <a:noFill/>
        <a:ln w="9525">
          <a:noFill/>
        </a:ln>
      </xdr:spPr>
    </xdr:pic>
    <xdr:clientData/>
  </xdr:twoCellAnchor>
  <xdr:twoCellAnchor editAs="oneCell">
    <xdr:from>
      <xdr:col>4</xdr:col>
      <xdr:colOff>0</xdr:colOff>
      <xdr:row>61</xdr:row>
      <xdr:rowOff>0</xdr:rowOff>
    </xdr:from>
    <xdr:to>
      <xdr:col>4</xdr:col>
      <xdr:colOff>46355</xdr:colOff>
      <xdr:row>61</xdr:row>
      <xdr:rowOff>235585</xdr:rowOff>
    </xdr:to>
    <xdr:pic>
      <xdr:nvPicPr>
        <xdr:cNvPr id="58" name="Picture 23" descr="clip_image3382"/>
        <xdr:cNvPicPr>
          <a:picLocks noChangeAspect="1"/>
        </xdr:cNvPicPr>
      </xdr:nvPicPr>
      <xdr:blipFill>
        <a:blip r:embed="rId1"/>
        <a:stretch>
          <a:fillRect/>
        </a:stretch>
      </xdr:blipFill>
      <xdr:spPr>
        <a:xfrm>
          <a:off x="6505575" y="81273650"/>
          <a:ext cx="46355" cy="235585"/>
        </a:xfrm>
        <a:prstGeom prst="rect">
          <a:avLst/>
        </a:prstGeom>
        <a:noFill/>
        <a:ln w="9525">
          <a:noFill/>
        </a:ln>
      </xdr:spPr>
    </xdr:pic>
    <xdr:clientData/>
  </xdr:twoCellAnchor>
  <xdr:twoCellAnchor editAs="oneCell">
    <xdr:from>
      <xdr:col>3</xdr:col>
      <xdr:colOff>0</xdr:colOff>
      <xdr:row>61</xdr:row>
      <xdr:rowOff>0</xdr:rowOff>
    </xdr:from>
    <xdr:to>
      <xdr:col>4</xdr:col>
      <xdr:colOff>76200</xdr:colOff>
      <xdr:row>61</xdr:row>
      <xdr:rowOff>12700</xdr:rowOff>
    </xdr:to>
    <xdr:pic>
      <xdr:nvPicPr>
        <xdr:cNvPr id="59" name="Picture 3155" hidden="1"/>
        <xdr:cNvPicPr/>
      </xdr:nvPicPr>
      <xdr:blipFill>
        <a:blip r:embed="rId2"/>
        <a:stretch>
          <a:fillRect/>
        </a:stretch>
      </xdr:blipFill>
      <xdr:spPr>
        <a:xfrm>
          <a:off x="5886450" y="81273650"/>
          <a:ext cx="695325" cy="12700"/>
        </a:xfrm>
        <a:prstGeom prst="rect">
          <a:avLst/>
        </a:prstGeom>
        <a:noFill/>
        <a:ln w="9525">
          <a:noFill/>
        </a:ln>
      </xdr:spPr>
    </xdr:pic>
    <xdr:clientData/>
  </xdr:twoCellAnchor>
  <xdr:twoCellAnchor editAs="oneCell">
    <xdr:from>
      <xdr:col>3</xdr:col>
      <xdr:colOff>0</xdr:colOff>
      <xdr:row>61</xdr:row>
      <xdr:rowOff>0</xdr:rowOff>
    </xdr:from>
    <xdr:to>
      <xdr:col>4</xdr:col>
      <xdr:colOff>76200</xdr:colOff>
      <xdr:row>61</xdr:row>
      <xdr:rowOff>24765</xdr:rowOff>
    </xdr:to>
    <xdr:pic>
      <xdr:nvPicPr>
        <xdr:cNvPr id="60" name="Picture 3155" hidden="1"/>
        <xdr:cNvPicPr/>
      </xdr:nvPicPr>
      <xdr:blipFill>
        <a:blip r:embed="rId2"/>
        <a:stretch>
          <a:fillRect/>
        </a:stretch>
      </xdr:blipFill>
      <xdr:spPr>
        <a:xfrm>
          <a:off x="5886450" y="81273650"/>
          <a:ext cx="695325" cy="24765"/>
        </a:xfrm>
        <a:prstGeom prst="rect">
          <a:avLst/>
        </a:prstGeom>
        <a:noFill/>
        <a:ln w="9525">
          <a:noFill/>
        </a:ln>
      </xdr:spPr>
    </xdr:pic>
    <xdr:clientData/>
  </xdr:twoCellAnchor>
  <xdr:twoCellAnchor editAs="oneCell">
    <xdr:from>
      <xdr:col>3</xdr:col>
      <xdr:colOff>0</xdr:colOff>
      <xdr:row>63</xdr:row>
      <xdr:rowOff>0</xdr:rowOff>
    </xdr:from>
    <xdr:to>
      <xdr:col>4</xdr:col>
      <xdr:colOff>76200</xdr:colOff>
      <xdr:row>63</xdr:row>
      <xdr:rowOff>12700</xdr:rowOff>
    </xdr:to>
    <xdr:pic>
      <xdr:nvPicPr>
        <xdr:cNvPr id="61" name="Picture 3155" hidden="1"/>
        <xdr:cNvPicPr/>
      </xdr:nvPicPr>
      <xdr:blipFill>
        <a:blip r:embed="rId2"/>
        <a:stretch>
          <a:fillRect/>
        </a:stretch>
      </xdr:blipFill>
      <xdr:spPr>
        <a:xfrm>
          <a:off x="5886450" y="82619850"/>
          <a:ext cx="695325" cy="12700"/>
        </a:xfrm>
        <a:prstGeom prst="rect">
          <a:avLst/>
        </a:prstGeom>
        <a:noFill/>
        <a:ln w="9525">
          <a:noFill/>
        </a:ln>
      </xdr:spPr>
    </xdr:pic>
    <xdr:clientData/>
  </xdr:twoCellAnchor>
  <xdr:twoCellAnchor editAs="oneCell">
    <xdr:from>
      <xdr:col>3</xdr:col>
      <xdr:colOff>0</xdr:colOff>
      <xdr:row>63</xdr:row>
      <xdr:rowOff>0</xdr:rowOff>
    </xdr:from>
    <xdr:to>
      <xdr:col>4</xdr:col>
      <xdr:colOff>76200</xdr:colOff>
      <xdr:row>63</xdr:row>
      <xdr:rowOff>24765</xdr:rowOff>
    </xdr:to>
    <xdr:pic>
      <xdr:nvPicPr>
        <xdr:cNvPr id="62" name="Picture 3155" hidden="1"/>
        <xdr:cNvPicPr/>
      </xdr:nvPicPr>
      <xdr:blipFill>
        <a:blip r:embed="rId2"/>
        <a:stretch>
          <a:fillRect/>
        </a:stretch>
      </xdr:blipFill>
      <xdr:spPr>
        <a:xfrm>
          <a:off x="5886450" y="82619850"/>
          <a:ext cx="695325" cy="24765"/>
        </a:xfrm>
        <a:prstGeom prst="rect">
          <a:avLst/>
        </a:prstGeom>
        <a:noFill/>
        <a:ln w="9525">
          <a:noFill/>
        </a:ln>
      </xdr:spPr>
    </xdr:pic>
    <xdr:clientData/>
  </xdr:twoCellAnchor>
  <xdr:twoCellAnchor editAs="oneCell">
    <xdr:from>
      <xdr:col>4</xdr:col>
      <xdr:colOff>0</xdr:colOff>
      <xdr:row>64</xdr:row>
      <xdr:rowOff>0</xdr:rowOff>
    </xdr:from>
    <xdr:to>
      <xdr:col>4</xdr:col>
      <xdr:colOff>46355</xdr:colOff>
      <xdr:row>64</xdr:row>
      <xdr:rowOff>235585</xdr:rowOff>
    </xdr:to>
    <xdr:pic>
      <xdr:nvPicPr>
        <xdr:cNvPr id="63" name="Picture 23" descr="clip_image3382"/>
        <xdr:cNvPicPr>
          <a:picLocks noChangeAspect="1"/>
        </xdr:cNvPicPr>
      </xdr:nvPicPr>
      <xdr:blipFill>
        <a:blip r:embed="rId1"/>
        <a:stretch>
          <a:fillRect/>
        </a:stretch>
      </xdr:blipFill>
      <xdr:spPr>
        <a:xfrm>
          <a:off x="6505575" y="83077050"/>
          <a:ext cx="46355" cy="235585"/>
        </a:xfrm>
        <a:prstGeom prst="rect">
          <a:avLst/>
        </a:prstGeom>
        <a:noFill/>
        <a:ln w="9525">
          <a:noFill/>
        </a:ln>
      </xdr:spPr>
    </xdr:pic>
    <xdr:clientData/>
  </xdr:twoCellAnchor>
  <xdr:twoCellAnchor editAs="oneCell">
    <xdr:from>
      <xdr:col>3</xdr:col>
      <xdr:colOff>0</xdr:colOff>
      <xdr:row>64</xdr:row>
      <xdr:rowOff>0</xdr:rowOff>
    </xdr:from>
    <xdr:to>
      <xdr:col>4</xdr:col>
      <xdr:colOff>76200</xdr:colOff>
      <xdr:row>64</xdr:row>
      <xdr:rowOff>12700</xdr:rowOff>
    </xdr:to>
    <xdr:pic>
      <xdr:nvPicPr>
        <xdr:cNvPr id="64" name="Picture 3155" hidden="1"/>
        <xdr:cNvPicPr/>
      </xdr:nvPicPr>
      <xdr:blipFill>
        <a:blip r:embed="rId2"/>
        <a:stretch>
          <a:fillRect/>
        </a:stretch>
      </xdr:blipFill>
      <xdr:spPr>
        <a:xfrm>
          <a:off x="5886450" y="83077050"/>
          <a:ext cx="695325" cy="12700"/>
        </a:xfrm>
        <a:prstGeom prst="rect">
          <a:avLst/>
        </a:prstGeom>
        <a:noFill/>
        <a:ln w="9525">
          <a:noFill/>
        </a:ln>
      </xdr:spPr>
    </xdr:pic>
    <xdr:clientData/>
  </xdr:twoCellAnchor>
  <xdr:twoCellAnchor editAs="oneCell">
    <xdr:from>
      <xdr:col>3</xdr:col>
      <xdr:colOff>0</xdr:colOff>
      <xdr:row>64</xdr:row>
      <xdr:rowOff>0</xdr:rowOff>
    </xdr:from>
    <xdr:to>
      <xdr:col>4</xdr:col>
      <xdr:colOff>76200</xdr:colOff>
      <xdr:row>64</xdr:row>
      <xdr:rowOff>24765</xdr:rowOff>
    </xdr:to>
    <xdr:pic>
      <xdr:nvPicPr>
        <xdr:cNvPr id="65" name="Picture 3155" hidden="1"/>
        <xdr:cNvPicPr/>
      </xdr:nvPicPr>
      <xdr:blipFill>
        <a:blip r:embed="rId2"/>
        <a:stretch>
          <a:fillRect/>
        </a:stretch>
      </xdr:blipFill>
      <xdr:spPr>
        <a:xfrm>
          <a:off x="5886450" y="83077050"/>
          <a:ext cx="695325" cy="24765"/>
        </a:xfrm>
        <a:prstGeom prst="rect">
          <a:avLst/>
        </a:prstGeom>
        <a:noFill/>
        <a:ln w="9525">
          <a:noFill/>
        </a:ln>
      </xdr:spPr>
    </xdr:pic>
    <xdr:clientData/>
  </xdr:twoCellAnchor>
  <xdr:twoCellAnchor editAs="oneCell">
    <xdr:from>
      <xdr:col>4</xdr:col>
      <xdr:colOff>0</xdr:colOff>
      <xdr:row>65</xdr:row>
      <xdr:rowOff>0</xdr:rowOff>
    </xdr:from>
    <xdr:to>
      <xdr:col>4</xdr:col>
      <xdr:colOff>46355</xdr:colOff>
      <xdr:row>65</xdr:row>
      <xdr:rowOff>235585</xdr:rowOff>
    </xdr:to>
    <xdr:pic>
      <xdr:nvPicPr>
        <xdr:cNvPr id="66" name="Picture 23" descr="clip_image3382"/>
        <xdr:cNvPicPr>
          <a:picLocks noChangeAspect="1"/>
        </xdr:cNvPicPr>
      </xdr:nvPicPr>
      <xdr:blipFill>
        <a:blip r:embed="rId1"/>
        <a:stretch>
          <a:fillRect/>
        </a:stretch>
      </xdr:blipFill>
      <xdr:spPr>
        <a:xfrm>
          <a:off x="6505575" y="83851750"/>
          <a:ext cx="46355" cy="235585"/>
        </a:xfrm>
        <a:prstGeom prst="rect">
          <a:avLst/>
        </a:prstGeom>
        <a:noFill/>
        <a:ln w="9525">
          <a:noFill/>
        </a:ln>
      </xdr:spPr>
    </xdr:pic>
    <xdr:clientData/>
  </xdr:twoCellAnchor>
  <xdr:twoCellAnchor editAs="oneCell">
    <xdr:from>
      <xdr:col>3</xdr:col>
      <xdr:colOff>0</xdr:colOff>
      <xdr:row>62</xdr:row>
      <xdr:rowOff>0</xdr:rowOff>
    </xdr:from>
    <xdr:to>
      <xdr:col>4</xdr:col>
      <xdr:colOff>76200</xdr:colOff>
      <xdr:row>62</xdr:row>
      <xdr:rowOff>12700</xdr:rowOff>
    </xdr:to>
    <xdr:pic>
      <xdr:nvPicPr>
        <xdr:cNvPr id="67" name="Picture 3155" hidden="1"/>
        <xdr:cNvPicPr/>
      </xdr:nvPicPr>
      <xdr:blipFill>
        <a:blip r:embed="rId2"/>
        <a:stretch>
          <a:fillRect/>
        </a:stretch>
      </xdr:blipFill>
      <xdr:spPr>
        <a:xfrm>
          <a:off x="5886450" y="81667350"/>
          <a:ext cx="695325" cy="12700"/>
        </a:xfrm>
        <a:prstGeom prst="rect">
          <a:avLst/>
        </a:prstGeom>
        <a:noFill/>
        <a:ln w="9525">
          <a:noFill/>
        </a:ln>
      </xdr:spPr>
    </xdr:pic>
    <xdr:clientData/>
  </xdr:twoCellAnchor>
  <xdr:twoCellAnchor editAs="oneCell">
    <xdr:from>
      <xdr:col>3</xdr:col>
      <xdr:colOff>0</xdr:colOff>
      <xdr:row>62</xdr:row>
      <xdr:rowOff>0</xdr:rowOff>
    </xdr:from>
    <xdr:to>
      <xdr:col>4</xdr:col>
      <xdr:colOff>76200</xdr:colOff>
      <xdr:row>62</xdr:row>
      <xdr:rowOff>24765</xdr:rowOff>
    </xdr:to>
    <xdr:pic>
      <xdr:nvPicPr>
        <xdr:cNvPr id="68" name="Picture 3155" hidden="1"/>
        <xdr:cNvPicPr/>
      </xdr:nvPicPr>
      <xdr:blipFill>
        <a:blip r:embed="rId2"/>
        <a:stretch>
          <a:fillRect/>
        </a:stretch>
      </xdr:blipFill>
      <xdr:spPr>
        <a:xfrm>
          <a:off x="5886450" y="81667350"/>
          <a:ext cx="695325" cy="24765"/>
        </a:xfrm>
        <a:prstGeom prst="rect">
          <a:avLst/>
        </a:prstGeom>
        <a:noFill/>
        <a:ln w="9525">
          <a:noFill/>
        </a:ln>
      </xdr:spPr>
    </xdr:pic>
    <xdr:clientData/>
  </xdr:twoCellAnchor>
  <xdr:twoCellAnchor editAs="oneCell">
    <xdr:from>
      <xdr:col>4</xdr:col>
      <xdr:colOff>0</xdr:colOff>
      <xdr:row>62</xdr:row>
      <xdr:rowOff>0</xdr:rowOff>
    </xdr:from>
    <xdr:to>
      <xdr:col>4</xdr:col>
      <xdr:colOff>46355</xdr:colOff>
      <xdr:row>62</xdr:row>
      <xdr:rowOff>235585</xdr:rowOff>
    </xdr:to>
    <xdr:pic>
      <xdr:nvPicPr>
        <xdr:cNvPr id="69" name="Picture 23" descr="clip_image3382"/>
        <xdr:cNvPicPr>
          <a:picLocks noChangeAspect="1"/>
        </xdr:cNvPicPr>
      </xdr:nvPicPr>
      <xdr:blipFill>
        <a:blip r:embed="rId1"/>
        <a:stretch>
          <a:fillRect/>
        </a:stretch>
      </xdr:blipFill>
      <xdr:spPr>
        <a:xfrm>
          <a:off x="6505575" y="81667350"/>
          <a:ext cx="46355" cy="235585"/>
        </a:xfrm>
        <a:prstGeom prst="rect">
          <a:avLst/>
        </a:prstGeom>
        <a:noFill/>
        <a:ln w="9525">
          <a:noFill/>
        </a:ln>
      </xdr:spPr>
    </xdr:pic>
    <xdr:clientData/>
  </xdr:twoCellAnchor>
  <xdr:twoCellAnchor editAs="oneCell">
    <xdr:from>
      <xdr:col>4</xdr:col>
      <xdr:colOff>0</xdr:colOff>
      <xdr:row>63</xdr:row>
      <xdr:rowOff>0</xdr:rowOff>
    </xdr:from>
    <xdr:to>
      <xdr:col>4</xdr:col>
      <xdr:colOff>46355</xdr:colOff>
      <xdr:row>63</xdr:row>
      <xdr:rowOff>235585</xdr:rowOff>
    </xdr:to>
    <xdr:pic>
      <xdr:nvPicPr>
        <xdr:cNvPr id="70" name="Picture 23" descr="clip_image3382"/>
        <xdr:cNvPicPr>
          <a:picLocks noChangeAspect="1"/>
        </xdr:cNvPicPr>
      </xdr:nvPicPr>
      <xdr:blipFill>
        <a:blip r:embed="rId1"/>
        <a:stretch>
          <a:fillRect/>
        </a:stretch>
      </xdr:blipFill>
      <xdr:spPr>
        <a:xfrm>
          <a:off x="6505575" y="82619850"/>
          <a:ext cx="46355" cy="235585"/>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12700</xdr:rowOff>
    </xdr:to>
    <xdr:pic>
      <xdr:nvPicPr>
        <xdr:cNvPr id="71" name="Picture 3155" hidden="1"/>
        <xdr:cNvPicPr/>
      </xdr:nvPicPr>
      <xdr:blipFill>
        <a:blip r:embed="rId2"/>
        <a:stretch>
          <a:fillRect/>
        </a:stretch>
      </xdr:blipFill>
      <xdr:spPr>
        <a:xfrm>
          <a:off x="5886450" y="83851750"/>
          <a:ext cx="695325" cy="12700"/>
        </a:xfrm>
        <a:prstGeom prst="rect">
          <a:avLst/>
        </a:prstGeom>
        <a:noFill/>
        <a:ln w="9525">
          <a:noFill/>
        </a:ln>
      </xdr:spPr>
    </xdr:pic>
    <xdr:clientData/>
  </xdr:twoCellAnchor>
  <xdr:twoCellAnchor editAs="oneCell">
    <xdr:from>
      <xdr:col>3</xdr:col>
      <xdr:colOff>0</xdr:colOff>
      <xdr:row>65</xdr:row>
      <xdr:rowOff>0</xdr:rowOff>
    </xdr:from>
    <xdr:to>
      <xdr:col>4</xdr:col>
      <xdr:colOff>76200</xdr:colOff>
      <xdr:row>65</xdr:row>
      <xdr:rowOff>24765</xdr:rowOff>
    </xdr:to>
    <xdr:pic>
      <xdr:nvPicPr>
        <xdr:cNvPr id="72" name="Picture 3155" hidden="1"/>
        <xdr:cNvPicPr/>
      </xdr:nvPicPr>
      <xdr:blipFill>
        <a:blip r:embed="rId2"/>
        <a:stretch>
          <a:fillRect/>
        </a:stretch>
      </xdr:blipFill>
      <xdr:spPr>
        <a:xfrm>
          <a:off x="5886450" y="83851750"/>
          <a:ext cx="695325" cy="24765"/>
        </a:xfrm>
        <a:prstGeom prst="rect">
          <a:avLst/>
        </a:prstGeom>
        <a:noFill/>
        <a:ln w="9525">
          <a:noFill/>
        </a:ln>
      </xdr:spPr>
    </xdr:pic>
    <xdr:clientData/>
  </xdr:twoCellAnchor>
  <xdr:twoCellAnchor editAs="oneCell">
    <xdr:from>
      <xdr:col>4</xdr:col>
      <xdr:colOff>0</xdr:colOff>
      <xdr:row>65</xdr:row>
      <xdr:rowOff>0</xdr:rowOff>
    </xdr:from>
    <xdr:to>
      <xdr:col>4</xdr:col>
      <xdr:colOff>46355</xdr:colOff>
      <xdr:row>65</xdr:row>
      <xdr:rowOff>235585</xdr:rowOff>
    </xdr:to>
    <xdr:pic>
      <xdr:nvPicPr>
        <xdr:cNvPr id="73" name="Picture 23" descr="clip_image3382"/>
        <xdr:cNvPicPr>
          <a:picLocks noChangeAspect="1"/>
        </xdr:cNvPicPr>
      </xdr:nvPicPr>
      <xdr:blipFill>
        <a:blip r:embed="rId1"/>
        <a:stretch>
          <a:fillRect/>
        </a:stretch>
      </xdr:blipFill>
      <xdr:spPr>
        <a:xfrm>
          <a:off x="6505575" y="83851750"/>
          <a:ext cx="46355" cy="23558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74"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75"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3</xdr:col>
      <xdr:colOff>0</xdr:colOff>
      <xdr:row>17</xdr:row>
      <xdr:rowOff>0</xdr:rowOff>
    </xdr:from>
    <xdr:to>
      <xdr:col>4</xdr:col>
      <xdr:colOff>76200</xdr:colOff>
      <xdr:row>17</xdr:row>
      <xdr:rowOff>14605</xdr:rowOff>
    </xdr:to>
    <xdr:pic>
      <xdr:nvPicPr>
        <xdr:cNvPr id="76" name="Picture 3155" hidden="1"/>
        <xdr:cNvPicPr/>
      </xdr:nvPicPr>
      <xdr:blipFill>
        <a:blip r:embed="rId2"/>
        <a:stretch>
          <a:fillRect/>
        </a:stretch>
      </xdr:blipFill>
      <xdr:spPr>
        <a:xfrm>
          <a:off x="5886450" y="17789525"/>
          <a:ext cx="695325" cy="14605"/>
        </a:xfrm>
        <a:prstGeom prst="rect">
          <a:avLst/>
        </a:prstGeom>
        <a:noFill/>
        <a:ln w="9525">
          <a:noFill/>
        </a:ln>
      </xdr:spPr>
    </xdr:pic>
    <xdr:clientData/>
  </xdr:twoCellAnchor>
  <xdr:twoCellAnchor editAs="oneCell">
    <xdr:from>
      <xdr:col>3</xdr:col>
      <xdr:colOff>0</xdr:colOff>
      <xdr:row>17</xdr:row>
      <xdr:rowOff>0</xdr:rowOff>
    </xdr:from>
    <xdr:to>
      <xdr:col>4</xdr:col>
      <xdr:colOff>76200</xdr:colOff>
      <xdr:row>17</xdr:row>
      <xdr:rowOff>21590</xdr:rowOff>
    </xdr:to>
    <xdr:pic>
      <xdr:nvPicPr>
        <xdr:cNvPr id="77" name="Picture 3155" hidden="1"/>
        <xdr:cNvPicPr/>
      </xdr:nvPicPr>
      <xdr:blipFill>
        <a:blip r:embed="rId2"/>
        <a:stretch>
          <a:fillRect/>
        </a:stretch>
      </xdr:blipFill>
      <xdr:spPr>
        <a:xfrm>
          <a:off x="5886450" y="17789525"/>
          <a:ext cx="695325" cy="21590"/>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78"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79"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14605</xdr:rowOff>
    </xdr:to>
    <xdr:pic>
      <xdr:nvPicPr>
        <xdr:cNvPr id="80" name="Picture 3155" hidden="1"/>
        <xdr:cNvPicPr/>
      </xdr:nvPicPr>
      <xdr:blipFill>
        <a:blip r:embed="rId2"/>
        <a:stretch>
          <a:fillRect/>
        </a:stretch>
      </xdr:blipFill>
      <xdr:spPr>
        <a:xfrm>
          <a:off x="5886450" y="17408525"/>
          <a:ext cx="695325" cy="14605"/>
        </a:xfrm>
        <a:prstGeom prst="rect">
          <a:avLst/>
        </a:prstGeom>
        <a:noFill/>
        <a:ln w="9525">
          <a:noFill/>
        </a:ln>
      </xdr:spPr>
    </xdr:pic>
    <xdr:clientData/>
  </xdr:twoCellAnchor>
  <xdr:twoCellAnchor editAs="oneCell">
    <xdr:from>
      <xdr:col>3</xdr:col>
      <xdr:colOff>0</xdr:colOff>
      <xdr:row>16</xdr:row>
      <xdr:rowOff>0</xdr:rowOff>
    </xdr:from>
    <xdr:to>
      <xdr:col>4</xdr:col>
      <xdr:colOff>76200</xdr:colOff>
      <xdr:row>16</xdr:row>
      <xdr:rowOff>21590</xdr:rowOff>
    </xdr:to>
    <xdr:pic>
      <xdr:nvPicPr>
        <xdr:cNvPr id="81" name="Picture 3155" hidden="1"/>
        <xdr:cNvPicPr/>
      </xdr:nvPicPr>
      <xdr:blipFill>
        <a:blip r:embed="rId2"/>
        <a:stretch>
          <a:fillRect/>
        </a:stretch>
      </xdr:blipFill>
      <xdr:spPr>
        <a:xfrm>
          <a:off x="5886450" y="17408525"/>
          <a:ext cx="695325" cy="21590"/>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14605</xdr:rowOff>
    </xdr:to>
    <xdr:pic>
      <xdr:nvPicPr>
        <xdr:cNvPr id="82" name="Picture 3155" hidden="1"/>
        <xdr:cNvPicPr/>
      </xdr:nvPicPr>
      <xdr:blipFill>
        <a:blip r:embed="rId2"/>
        <a:stretch>
          <a:fillRect/>
        </a:stretch>
      </xdr:blipFill>
      <xdr:spPr>
        <a:xfrm>
          <a:off x="5886450" y="25307925"/>
          <a:ext cx="695325" cy="14605"/>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21590</xdr:rowOff>
    </xdr:to>
    <xdr:pic>
      <xdr:nvPicPr>
        <xdr:cNvPr id="83" name="Picture 3155" hidden="1"/>
        <xdr:cNvPicPr/>
      </xdr:nvPicPr>
      <xdr:blipFill>
        <a:blip r:embed="rId2"/>
        <a:stretch>
          <a:fillRect/>
        </a:stretch>
      </xdr:blipFill>
      <xdr:spPr>
        <a:xfrm>
          <a:off x="5886450" y="25307925"/>
          <a:ext cx="695325" cy="21590"/>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14605</xdr:rowOff>
    </xdr:to>
    <xdr:pic>
      <xdr:nvPicPr>
        <xdr:cNvPr id="84" name="Picture 3155" hidden="1"/>
        <xdr:cNvPicPr/>
      </xdr:nvPicPr>
      <xdr:blipFill>
        <a:blip r:embed="rId2"/>
        <a:stretch>
          <a:fillRect/>
        </a:stretch>
      </xdr:blipFill>
      <xdr:spPr>
        <a:xfrm>
          <a:off x="5886450" y="26298525"/>
          <a:ext cx="695325" cy="14605"/>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21590</xdr:rowOff>
    </xdr:to>
    <xdr:pic>
      <xdr:nvPicPr>
        <xdr:cNvPr id="85" name="Picture 3155" hidden="1"/>
        <xdr:cNvPicPr/>
      </xdr:nvPicPr>
      <xdr:blipFill>
        <a:blip r:embed="rId2"/>
        <a:stretch>
          <a:fillRect/>
        </a:stretch>
      </xdr:blipFill>
      <xdr:spPr>
        <a:xfrm>
          <a:off x="5886450" y="26298525"/>
          <a:ext cx="695325" cy="21590"/>
        </a:xfrm>
        <a:prstGeom prst="rect">
          <a:avLst/>
        </a:prstGeom>
        <a:noFill/>
        <a:ln w="9525">
          <a:noFill/>
        </a:ln>
      </xdr:spPr>
    </xdr:pic>
    <xdr:clientData/>
  </xdr:twoCellAnchor>
  <xdr:twoCellAnchor editAs="oneCell">
    <xdr:from>
      <xdr:col>3</xdr:col>
      <xdr:colOff>0</xdr:colOff>
      <xdr:row>19</xdr:row>
      <xdr:rowOff>0</xdr:rowOff>
    </xdr:from>
    <xdr:to>
      <xdr:col>4</xdr:col>
      <xdr:colOff>76200</xdr:colOff>
      <xdr:row>19</xdr:row>
      <xdr:rowOff>14605</xdr:rowOff>
    </xdr:to>
    <xdr:pic>
      <xdr:nvPicPr>
        <xdr:cNvPr id="86" name="Picture 3155" hidden="1"/>
        <xdr:cNvPicPr/>
      </xdr:nvPicPr>
      <xdr:blipFill>
        <a:blip r:embed="rId2"/>
        <a:stretch>
          <a:fillRect/>
        </a:stretch>
      </xdr:blipFill>
      <xdr:spPr>
        <a:xfrm>
          <a:off x="5886450" y="22107525"/>
          <a:ext cx="695325" cy="14605"/>
        </a:xfrm>
        <a:prstGeom prst="rect">
          <a:avLst/>
        </a:prstGeom>
        <a:noFill/>
        <a:ln w="9525">
          <a:noFill/>
        </a:ln>
      </xdr:spPr>
    </xdr:pic>
    <xdr:clientData/>
  </xdr:twoCellAnchor>
  <xdr:twoCellAnchor editAs="oneCell">
    <xdr:from>
      <xdr:col>3</xdr:col>
      <xdr:colOff>0</xdr:colOff>
      <xdr:row>19</xdr:row>
      <xdr:rowOff>0</xdr:rowOff>
    </xdr:from>
    <xdr:to>
      <xdr:col>4</xdr:col>
      <xdr:colOff>76200</xdr:colOff>
      <xdr:row>19</xdr:row>
      <xdr:rowOff>21590</xdr:rowOff>
    </xdr:to>
    <xdr:pic>
      <xdr:nvPicPr>
        <xdr:cNvPr id="87" name="Picture 3155" hidden="1"/>
        <xdr:cNvPicPr/>
      </xdr:nvPicPr>
      <xdr:blipFill>
        <a:blip r:embed="rId2"/>
        <a:stretch>
          <a:fillRect/>
        </a:stretch>
      </xdr:blipFill>
      <xdr:spPr>
        <a:xfrm>
          <a:off x="5886450" y="22107525"/>
          <a:ext cx="695325" cy="21590"/>
        </a:xfrm>
        <a:prstGeom prst="rect">
          <a:avLst/>
        </a:prstGeom>
        <a:noFill/>
        <a:ln w="9525">
          <a:noFill/>
        </a:ln>
      </xdr:spPr>
    </xdr:pic>
    <xdr:clientData/>
  </xdr:twoCellAnchor>
  <xdr:twoCellAnchor editAs="oneCell">
    <xdr:from>
      <xdr:col>3</xdr:col>
      <xdr:colOff>0</xdr:colOff>
      <xdr:row>15</xdr:row>
      <xdr:rowOff>0</xdr:rowOff>
    </xdr:from>
    <xdr:to>
      <xdr:col>4</xdr:col>
      <xdr:colOff>76200</xdr:colOff>
      <xdr:row>15</xdr:row>
      <xdr:rowOff>14605</xdr:rowOff>
    </xdr:to>
    <xdr:pic>
      <xdr:nvPicPr>
        <xdr:cNvPr id="88" name="Picture 3155" hidden="1"/>
        <xdr:cNvPicPr/>
      </xdr:nvPicPr>
      <xdr:blipFill>
        <a:blip r:embed="rId2"/>
        <a:stretch>
          <a:fillRect/>
        </a:stretch>
      </xdr:blipFill>
      <xdr:spPr>
        <a:xfrm>
          <a:off x="5886450" y="16811625"/>
          <a:ext cx="695325" cy="14605"/>
        </a:xfrm>
        <a:prstGeom prst="rect">
          <a:avLst/>
        </a:prstGeom>
        <a:noFill/>
        <a:ln w="9525">
          <a:noFill/>
        </a:ln>
      </xdr:spPr>
    </xdr:pic>
    <xdr:clientData/>
  </xdr:twoCellAnchor>
  <xdr:twoCellAnchor editAs="oneCell">
    <xdr:from>
      <xdr:col>3</xdr:col>
      <xdr:colOff>0</xdr:colOff>
      <xdr:row>15</xdr:row>
      <xdr:rowOff>0</xdr:rowOff>
    </xdr:from>
    <xdr:to>
      <xdr:col>4</xdr:col>
      <xdr:colOff>76200</xdr:colOff>
      <xdr:row>15</xdr:row>
      <xdr:rowOff>21590</xdr:rowOff>
    </xdr:to>
    <xdr:pic>
      <xdr:nvPicPr>
        <xdr:cNvPr id="89" name="Picture 3155" hidden="1"/>
        <xdr:cNvPicPr/>
      </xdr:nvPicPr>
      <xdr:blipFill>
        <a:blip r:embed="rId2"/>
        <a:stretch>
          <a:fillRect/>
        </a:stretch>
      </xdr:blipFill>
      <xdr:spPr>
        <a:xfrm>
          <a:off x="5886450" y="16811625"/>
          <a:ext cx="695325" cy="21590"/>
        </a:xfrm>
        <a:prstGeom prst="rect">
          <a:avLst/>
        </a:prstGeom>
        <a:noFill/>
        <a:ln w="9525">
          <a:noFill/>
        </a:ln>
      </xdr:spPr>
    </xdr:pic>
    <xdr:clientData/>
  </xdr:twoCellAnchor>
  <xdr:twoCellAnchor editAs="oneCell">
    <xdr:from>
      <xdr:col>4</xdr:col>
      <xdr:colOff>0</xdr:colOff>
      <xdr:row>13</xdr:row>
      <xdr:rowOff>0</xdr:rowOff>
    </xdr:from>
    <xdr:to>
      <xdr:col>4</xdr:col>
      <xdr:colOff>45085</xdr:colOff>
      <xdr:row>13</xdr:row>
      <xdr:rowOff>235585</xdr:rowOff>
    </xdr:to>
    <xdr:pic>
      <xdr:nvPicPr>
        <xdr:cNvPr id="90" name="Picture 23" descr="clip_image3382"/>
        <xdr:cNvPicPr>
          <a:picLocks noChangeAspect="1"/>
        </xdr:cNvPicPr>
      </xdr:nvPicPr>
      <xdr:blipFill>
        <a:blip r:embed="rId1"/>
        <a:stretch>
          <a:fillRect/>
        </a:stretch>
      </xdr:blipFill>
      <xdr:spPr>
        <a:xfrm>
          <a:off x="6505575" y="6562725"/>
          <a:ext cx="45085" cy="235585"/>
        </a:xfrm>
        <a:prstGeom prst="rect">
          <a:avLst/>
        </a:prstGeom>
        <a:noFill/>
        <a:ln w="9525">
          <a:noFill/>
        </a:ln>
      </xdr:spPr>
    </xdr:pic>
    <xdr:clientData/>
  </xdr:twoCellAnchor>
  <xdr:twoCellAnchor editAs="oneCell">
    <xdr:from>
      <xdr:col>4</xdr:col>
      <xdr:colOff>0</xdr:colOff>
      <xdr:row>13</xdr:row>
      <xdr:rowOff>0</xdr:rowOff>
    </xdr:from>
    <xdr:to>
      <xdr:col>4</xdr:col>
      <xdr:colOff>45085</xdr:colOff>
      <xdr:row>13</xdr:row>
      <xdr:rowOff>235585</xdr:rowOff>
    </xdr:to>
    <xdr:pic>
      <xdr:nvPicPr>
        <xdr:cNvPr id="91" name="Picture 23" descr="clip_image3382"/>
        <xdr:cNvPicPr>
          <a:picLocks noChangeAspect="1"/>
        </xdr:cNvPicPr>
      </xdr:nvPicPr>
      <xdr:blipFill>
        <a:blip r:embed="rId1"/>
        <a:stretch>
          <a:fillRect/>
        </a:stretch>
      </xdr:blipFill>
      <xdr:spPr>
        <a:xfrm>
          <a:off x="6505575" y="65627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92"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45720</xdr:colOff>
      <xdr:row>14</xdr:row>
      <xdr:rowOff>247650</xdr:rowOff>
    </xdr:to>
    <xdr:pic>
      <xdr:nvPicPr>
        <xdr:cNvPr id="93" name="Picture 23" descr="clip_image3382"/>
        <xdr:cNvPicPr>
          <a:picLocks noChangeAspect="1"/>
        </xdr:cNvPicPr>
      </xdr:nvPicPr>
      <xdr:blipFill>
        <a:blip r:embed="rId1"/>
        <a:stretch>
          <a:fillRect/>
        </a:stretch>
      </xdr:blipFill>
      <xdr:spPr>
        <a:xfrm>
          <a:off x="6505575" y="11757025"/>
          <a:ext cx="45720" cy="247650"/>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14605</xdr:rowOff>
    </xdr:to>
    <xdr:pic>
      <xdr:nvPicPr>
        <xdr:cNvPr id="94" name="Picture 3155" hidden="1"/>
        <xdr:cNvPicPr/>
      </xdr:nvPicPr>
      <xdr:blipFill>
        <a:blip r:embed="rId2"/>
        <a:stretch>
          <a:fillRect/>
        </a:stretch>
      </xdr:blipFill>
      <xdr:spPr>
        <a:xfrm>
          <a:off x="5886450" y="11757025"/>
          <a:ext cx="695325" cy="14605"/>
        </a:xfrm>
        <a:prstGeom prst="rect">
          <a:avLst/>
        </a:prstGeom>
        <a:noFill/>
        <a:ln w="9525">
          <a:noFill/>
        </a:ln>
      </xdr:spPr>
    </xdr:pic>
    <xdr:clientData/>
  </xdr:twoCellAnchor>
  <xdr:twoCellAnchor editAs="oneCell">
    <xdr:from>
      <xdr:col>3</xdr:col>
      <xdr:colOff>0</xdr:colOff>
      <xdr:row>14</xdr:row>
      <xdr:rowOff>0</xdr:rowOff>
    </xdr:from>
    <xdr:to>
      <xdr:col>4</xdr:col>
      <xdr:colOff>76200</xdr:colOff>
      <xdr:row>14</xdr:row>
      <xdr:rowOff>21590</xdr:rowOff>
    </xdr:to>
    <xdr:pic>
      <xdr:nvPicPr>
        <xdr:cNvPr id="95" name="Picture 3155" hidden="1"/>
        <xdr:cNvPicPr/>
      </xdr:nvPicPr>
      <xdr:blipFill>
        <a:blip r:embed="rId2"/>
        <a:stretch>
          <a:fillRect/>
        </a:stretch>
      </xdr:blipFill>
      <xdr:spPr>
        <a:xfrm>
          <a:off x="5886450" y="11757025"/>
          <a:ext cx="695325" cy="21590"/>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96"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4</xdr:col>
      <xdr:colOff>0</xdr:colOff>
      <xdr:row>14</xdr:row>
      <xdr:rowOff>0</xdr:rowOff>
    </xdr:from>
    <xdr:to>
      <xdr:col>4</xdr:col>
      <xdr:colOff>45085</xdr:colOff>
      <xdr:row>14</xdr:row>
      <xdr:rowOff>235585</xdr:rowOff>
    </xdr:to>
    <xdr:pic>
      <xdr:nvPicPr>
        <xdr:cNvPr id="97" name="Picture 23" descr="clip_image3382"/>
        <xdr:cNvPicPr>
          <a:picLocks noChangeAspect="1"/>
        </xdr:cNvPicPr>
      </xdr:nvPicPr>
      <xdr:blipFill>
        <a:blip r:embed="rId1"/>
        <a:stretch>
          <a:fillRect/>
        </a:stretch>
      </xdr:blipFill>
      <xdr:spPr>
        <a:xfrm>
          <a:off x="6505575" y="11757025"/>
          <a:ext cx="45085" cy="235585"/>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14605</xdr:rowOff>
    </xdr:to>
    <xdr:pic>
      <xdr:nvPicPr>
        <xdr:cNvPr id="98" name="Picture 3155" hidden="1"/>
        <xdr:cNvPicPr/>
      </xdr:nvPicPr>
      <xdr:blipFill>
        <a:blip r:embed="rId2"/>
        <a:stretch>
          <a:fillRect/>
        </a:stretch>
      </xdr:blipFill>
      <xdr:spPr>
        <a:xfrm>
          <a:off x="5886450" y="25307925"/>
          <a:ext cx="695325" cy="14605"/>
        </a:xfrm>
        <a:prstGeom prst="rect">
          <a:avLst/>
        </a:prstGeom>
        <a:noFill/>
        <a:ln w="9525">
          <a:noFill/>
        </a:ln>
      </xdr:spPr>
    </xdr:pic>
    <xdr:clientData/>
  </xdr:twoCellAnchor>
  <xdr:twoCellAnchor editAs="oneCell">
    <xdr:from>
      <xdr:col>3</xdr:col>
      <xdr:colOff>0</xdr:colOff>
      <xdr:row>22</xdr:row>
      <xdr:rowOff>0</xdr:rowOff>
    </xdr:from>
    <xdr:to>
      <xdr:col>4</xdr:col>
      <xdr:colOff>76200</xdr:colOff>
      <xdr:row>22</xdr:row>
      <xdr:rowOff>21590</xdr:rowOff>
    </xdr:to>
    <xdr:pic>
      <xdr:nvPicPr>
        <xdr:cNvPr id="99" name="Picture 3155" hidden="1"/>
        <xdr:cNvPicPr/>
      </xdr:nvPicPr>
      <xdr:blipFill>
        <a:blip r:embed="rId2"/>
        <a:stretch>
          <a:fillRect/>
        </a:stretch>
      </xdr:blipFill>
      <xdr:spPr>
        <a:xfrm>
          <a:off x="5886450" y="25307925"/>
          <a:ext cx="695325" cy="21590"/>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14605</xdr:rowOff>
    </xdr:to>
    <xdr:pic>
      <xdr:nvPicPr>
        <xdr:cNvPr id="100" name="Picture 3155" hidden="1"/>
        <xdr:cNvPicPr/>
      </xdr:nvPicPr>
      <xdr:blipFill>
        <a:blip r:embed="rId2"/>
        <a:stretch>
          <a:fillRect/>
        </a:stretch>
      </xdr:blipFill>
      <xdr:spPr>
        <a:xfrm>
          <a:off x="5886450" y="26298525"/>
          <a:ext cx="695325" cy="14605"/>
        </a:xfrm>
        <a:prstGeom prst="rect">
          <a:avLst/>
        </a:prstGeom>
        <a:noFill/>
        <a:ln w="9525">
          <a:noFill/>
        </a:ln>
      </xdr:spPr>
    </xdr:pic>
    <xdr:clientData/>
  </xdr:twoCellAnchor>
  <xdr:twoCellAnchor editAs="oneCell">
    <xdr:from>
      <xdr:col>3</xdr:col>
      <xdr:colOff>0</xdr:colOff>
      <xdr:row>23</xdr:row>
      <xdr:rowOff>0</xdr:rowOff>
    </xdr:from>
    <xdr:to>
      <xdr:col>4</xdr:col>
      <xdr:colOff>76200</xdr:colOff>
      <xdr:row>23</xdr:row>
      <xdr:rowOff>21590</xdr:rowOff>
    </xdr:to>
    <xdr:pic>
      <xdr:nvPicPr>
        <xdr:cNvPr id="101" name="Picture 3155" hidden="1"/>
        <xdr:cNvPicPr/>
      </xdr:nvPicPr>
      <xdr:blipFill>
        <a:blip r:embed="rId2"/>
        <a:stretch>
          <a:fillRect/>
        </a:stretch>
      </xdr:blipFill>
      <xdr:spPr>
        <a:xfrm>
          <a:off x="5886450" y="26298525"/>
          <a:ext cx="695325" cy="21590"/>
        </a:xfrm>
        <a:prstGeom prst="rect">
          <a:avLst/>
        </a:prstGeom>
        <a:noFill/>
        <a:ln w="9525">
          <a:noFill/>
        </a:ln>
      </xdr:spPr>
    </xdr:pic>
    <xdr:clientData/>
  </xdr:twoCellAnchor>
  <xdr:twoCellAnchor editAs="oneCell">
    <xdr:from>
      <xdr:col>10</xdr:col>
      <xdr:colOff>0</xdr:colOff>
      <xdr:row>6</xdr:row>
      <xdr:rowOff>0</xdr:rowOff>
    </xdr:from>
    <xdr:to>
      <xdr:col>10</xdr:col>
      <xdr:colOff>45085</xdr:colOff>
      <xdr:row>6</xdr:row>
      <xdr:rowOff>235585</xdr:rowOff>
    </xdr:to>
    <xdr:pic>
      <xdr:nvPicPr>
        <xdr:cNvPr id="284" name="Picture 23" descr="clip_image3382"/>
        <xdr:cNvPicPr>
          <a:picLocks noChangeAspect="1"/>
        </xdr:cNvPicPr>
      </xdr:nvPicPr>
      <xdr:blipFill>
        <a:blip r:embed="rId1"/>
        <a:stretch>
          <a:fillRect/>
        </a:stretch>
      </xdr:blipFill>
      <xdr:spPr>
        <a:xfrm>
          <a:off x="9972675" y="2193925"/>
          <a:ext cx="45085" cy="235585"/>
        </a:xfrm>
        <a:prstGeom prst="rect">
          <a:avLst/>
        </a:prstGeom>
        <a:noFill/>
        <a:ln w="9525">
          <a:noFill/>
        </a:ln>
      </xdr:spPr>
    </xdr:pic>
    <xdr:clientData/>
  </xdr:twoCellAnchor>
  <xdr:twoCellAnchor editAs="oneCell">
    <xdr:from>
      <xdr:col>10</xdr:col>
      <xdr:colOff>0</xdr:colOff>
      <xdr:row>7</xdr:row>
      <xdr:rowOff>0</xdr:rowOff>
    </xdr:from>
    <xdr:to>
      <xdr:col>10</xdr:col>
      <xdr:colOff>45085</xdr:colOff>
      <xdr:row>7</xdr:row>
      <xdr:rowOff>235585</xdr:rowOff>
    </xdr:to>
    <xdr:pic>
      <xdr:nvPicPr>
        <xdr:cNvPr id="285" name="Picture 23" descr="clip_image3382"/>
        <xdr:cNvPicPr>
          <a:picLocks noChangeAspect="1"/>
        </xdr:cNvPicPr>
      </xdr:nvPicPr>
      <xdr:blipFill>
        <a:blip r:embed="rId1"/>
        <a:stretch>
          <a:fillRect/>
        </a:stretch>
      </xdr:blipFill>
      <xdr:spPr>
        <a:xfrm>
          <a:off x="9972675" y="2587625"/>
          <a:ext cx="45085" cy="235585"/>
        </a:xfrm>
        <a:prstGeom prst="rect">
          <a:avLst/>
        </a:prstGeom>
        <a:noFill/>
        <a:ln w="9525">
          <a:noFill/>
        </a:ln>
      </xdr:spPr>
    </xdr:pic>
    <xdr:clientData/>
  </xdr:twoCellAnchor>
  <xdr:twoCellAnchor editAs="oneCell">
    <xdr:from>
      <xdr:col>10</xdr:col>
      <xdr:colOff>0</xdr:colOff>
      <xdr:row>7</xdr:row>
      <xdr:rowOff>0</xdr:rowOff>
    </xdr:from>
    <xdr:to>
      <xdr:col>10</xdr:col>
      <xdr:colOff>45720</xdr:colOff>
      <xdr:row>7</xdr:row>
      <xdr:rowOff>247650</xdr:rowOff>
    </xdr:to>
    <xdr:pic>
      <xdr:nvPicPr>
        <xdr:cNvPr id="286" name="Picture 23" descr="clip_image3382"/>
        <xdr:cNvPicPr>
          <a:picLocks noChangeAspect="1"/>
        </xdr:cNvPicPr>
      </xdr:nvPicPr>
      <xdr:blipFill>
        <a:blip r:embed="rId1"/>
        <a:stretch>
          <a:fillRect/>
        </a:stretch>
      </xdr:blipFill>
      <xdr:spPr>
        <a:xfrm>
          <a:off x="9972675" y="2587625"/>
          <a:ext cx="45720" cy="247650"/>
        </a:xfrm>
        <a:prstGeom prst="rect">
          <a:avLst/>
        </a:prstGeom>
        <a:noFill/>
        <a:ln w="9525">
          <a:noFill/>
        </a:ln>
      </xdr:spPr>
    </xdr:pic>
    <xdr:clientData/>
  </xdr:twoCellAnchor>
  <xdr:twoCellAnchor editAs="oneCell">
    <xdr:from>
      <xdr:col>9</xdr:col>
      <xdr:colOff>0</xdr:colOff>
      <xdr:row>7</xdr:row>
      <xdr:rowOff>0</xdr:rowOff>
    </xdr:from>
    <xdr:to>
      <xdr:col>10</xdr:col>
      <xdr:colOff>104775</xdr:colOff>
      <xdr:row>7</xdr:row>
      <xdr:rowOff>14605</xdr:rowOff>
    </xdr:to>
    <xdr:pic>
      <xdr:nvPicPr>
        <xdr:cNvPr id="287" name="Picture 3155" hidden="1"/>
        <xdr:cNvPicPr/>
      </xdr:nvPicPr>
      <xdr:blipFill>
        <a:blip r:embed="rId2"/>
        <a:stretch>
          <a:fillRect/>
        </a:stretch>
      </xdr:blipFill>
      <xdr:spPr>
        <a:xfrm>
          <a:off x="9382125" y="2587625"/>
          <a:ext cx="695325" cy="14605"/>
        </a:xfrm>
        <a:prstGeom prst="rect">
          <a:avLst/>
        </a:prstGeom>
        <a:noFill/>
        <a:ln w="9525">
          <a:noFill/>
        </a:ln>
      </xdr:spPr>
    </xdr:pic>
    <xdr:clientData/>
  </xdr:twoCellAnchor>
  <xdr:twoCellAnchor editAs="oneCell">
    <xdr:from>
      <xdr:col>9</xdr:col>
      <xdr:colOff>0</xdr:colOff>
      <xdr:row>7</xdr:row>
      <xdr:rowOff>0</xdr:rowOff>
    </xdr:from>
    <xdr:to>
      <xdr:col>10</xdr:col>
      <xdr:colOff>104775</xdr:colOff>
      <xdr:row>7</xdr:row>
      <xdr:rowOff>21590</xdr:rowOff>
    </xdr:to>
    <xdr:pic>
      <xdr:nvPicPr>
        <xdr:cNvPr id="288" name="Picture 3155" hidden="1"/>
        <xdr:cNvPicPr/>
      </xdr:nvPicPr>
      <xdr:blipFill>
        <a:blip r:embed="rId2"/>
        <a:stretch>
          <a:fillRect/>
        </a:stretch>
      </xdr:blipFill>
      <xdr:spPr>
        <a:xfrm>
          <a:off x="9382125" y="2587625"/>
          <a:ext cx="695325" cy="21590"/>
        </a:xfrm>
        <a:prstGeom prst="rect">
          <a:avLst/>
        </a:prstGeom>
        <a:noFill/>
        <a:ln w="9525">
          <a:noFill/>
        </a:ln>
      </xdr:spPr>
    </xdr:pic>
    <xdr:clientData/>
  </xdr:twoCellAnchor>
  <xdr:twoCellAnchor editAs="oneCell">
    <xdr:from>
      <xdr:col>10</xdr:col>
      <xdr:colOff>0</xdr:colOff>
      <xdr:row>16</xdr:row>
      <xdr:rowOff>0</xdr:rowOff>
    </xdr:from>
    <xdr:to>
      <xdr:col>10</xdr:col>
      <xdr:colOff>45085</xdr:colOff>
      <xdr:row>16</xdr:row>
      <xdr:rowOff>235585</xdr:rowOff>
    </xdr:to>
    <xdr:pic>
      <xdr:nvPicPr>
        <xdr:cNvPr id="289" name="Picture 23" descr="clip_image3382"/>
        <xdr:cNvPicPr>
          <a:picLocks noChangeAspect="1"/>
        </xdr:cNvPicPr>
      </xdr:nvPicPr>
      <xdr:blipFill>
        <a:blip r:embed="rId1"/>
        <a:stretch>
          <a:fillRect/>
        </a:stretch>
      </xdr:blipFill>
      <xdr:spPr>
        <a:xfrm>
          <a:off x="9972675" y="17408525"/>
          <a:ext cx="45085" cy="235585"/>
        </a:xfrm>
        <a:prstGeom prst="rect">
          <a:avLst/>
        </a:prstGeom>
        <a:noFill/>
        <a:ln w="9525">
          <a:noFill/>
        </a:ln>
      </xdr:spPr>
    </xdr:pic>
    <xdr:clientData/>
  </xdr:twoCellAnchor>
  <xdr:twoCellAnchor editAs="oneCell">
    <xdr:from>
      <xdr:col>10</xdr:col>
      <xdr:colOff>0</xdr:colOff>
      <xdr:row>16</xdr:row>
      <xdr:rowOff>0</xdr:rowOff>
    </xdr:from>
    <xdr:to>
      <xdr:col>10</xdr:col>
      <xdr:colOff>45720</xdr:colOff>
      <xdr:row>16</xdr:row>
      <xdr:rowOff>247650</xdr:rowOff>
    </xdr:to>
    <xdr:pic>
      <xdr:nvPicPr>
        <xdr:cNvPr id="290" name="Picture 23" descr="clip_image3382"/>
        <xdr:cNvPicPr>
          <a:picLocks noChangeAspect="1"/>
        </xdr:cNvPicPr>
      </xdr:nvPicPr>
      <xdr:blipFill>
        <a:blip r:embed="rId1"/>
        <a:stretch>
          <a:fillRect/>
        </a:stretch>
      </xdr:blipFill>
      <xdr:spPr>
        <a:xfrm>
          <a:off x="9972675" y="17408525"/>
          <a:ext cx="45720" cy="24765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1"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292"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3"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294"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17</xdr:row>
      <xdr:rowOff>0</xdr:rowOff>
    </xdr:from>
    <xdr:to>
      <xdr:col>10</xdr:col>
      <xdr:colOff>104775</xdr:colOff>
      <xdr:row>17</xdr:row>
      <xdr:rowOff>14605</xdr:rowOff>
    </xdr:to>
    <xdr:pic>
      <xdr:nvPicPr>
        <xdr:cNvPr id="295" name="Picture 3155" hidden="1"/>
        <xdr:cNvPicPr/>
      </xdr:nvPicPr>
      <xdr:blipFill>
        <a:blip r:embed="rId2"/>
        <a:stretch>
          <a:fillRect/>
        </a:stretch>
      </xdr:blipFill>
      <xdr:spPr>
        <a:xfrm>
          <a:off x="9382125" y="17789525"/>
          <a:ext cx="695325" cy="14605"/>
        </a:xfrm>
        <a:prstGeom prst="rect">
          <a:avLst/>
        </a:prstGeom>
        <a:noFill/>
        <a:ln w="9525">
          <a:noFill/>
        </a:ln>
      </xdr:spPr>
    </xdr:pic>
    <xdr:clientData/>
  </xdr:twoCellAnchor>
  <xdr:twoCellAnchor editAs="oneCell">
    <xdr:from>
      <xdr:col>9</xdr:col>
      <xdr:colOff>0</xdr:colOff>
      <xdr:row>17</xdr:row>
      <xdr:rowOff>0</xdr:rowOff>
    </xdr:from>
    <xdr:to>
      <xdr:col>10</xdr:col>
      <xdr:colOff>104775</xdr:colOff>
      <xdr:row>17</xdr:row>
      <xdr:rowOff>21590</xdr:rowOff>
    </xdr:to>
    <xdr:pic>
      <xdr:nvPicPr>
        <xdr:cNvPr id="296" name="Picture 3155" hidden="1"/>
        <xdr:cNvPicPr/>
      </xdr:nvPicPr>
      <xdr:blipFill>
        <a:blip r:embed="rId2"/>
        <a:stretch>
          <a:fillRect/>
        </a:stretch>
      </xdr:blipFill>
      <xdr:spPr>
        <a:xfrm>
          <a:off x="9382125" y="17789525"/>
          <a:ext cx="695325" cy="2159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7"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298"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14605</xdr:rowOff>
    </xdr:to>
    <xdr:pic>
      <xdr:nvPicPr>
        <xdr:cNvPr id="299" name="Picture 3155" hidden="1"/>
        <xdr:cNvPicPr/>
      </xdr:nvPicPr>
      <xdr:blipFill>
        <a:blip r:embed="rId2"/>
        <a:stretch>
          <a:fillRect/>
        </a:stretch>
      </xdr:blipFill>
      <xdr:spPr>
        <a:xfrm>
          <a:off x="9382125" y="17408525"/>
          <a:ext cx="695325" cy="14605"/>
        </a:xfrm>
        <a:prstGeom prst="rect">
          <a:avLst/>
        </a:prstGeom>
        <a:noFill/>
        <a:ln w="9525">
          <a:noFill/>
        </a:ln>
      </xdr:spPr>
    </xdr:pic>
    <xdr:clientData/>
  </xdr:twoCellAnchor>
  <xdr:twoCellAnchor editAs="oneCell">
    <xdr:from>
      <xdr:col>9</xdr:col>
      <xdr:colOff>0</xdr:colOff>
      <xdr:row>16</xdr:row>
      <xdr:rowOff>0</xdr:rowOff>
    </xdr:from>
    <xdr:to>
      <xdr:col>10</xdr:col>
      <xdr:colOff>104775</xdr:colOff>
      <xdr:row>16</xdr:row>
      <xdr:rowOff>21590</xdr:rowOff>
    </xdr:to>
    <xdr:pic>
      <xdr:nvPicPr>
        <xdr:cNvPr id="300" name="Picture 3155" hidden="1"/>
        <xdr:cNvPicPr/>
      </xdr:nvPicPr>
      <xdr:blipFill>
        <a:blip r:embed="rId2"/>
        <a:stretch>
          <a:fillRect/>
        </a:stretch>
      </xdr:blipFill>
      <xdr:spPr>
        <a:xfrm>
          <a:off x="9382125" y="17408525"/>
          <a:ext cx="695325" cy="2159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01"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02"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03"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04"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05"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06"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07"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08"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09"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12700</xdr:rowOff>
    </xdr:to>
    <xdr:pic>
      <xdr:nvPicPr>
        <xdr:cNvPr id="310" name="Picture 3155" hidden="1"/>
        <xdr:cNvPicPr/>
      </xdr:nvPicPr>
      <xdr:blipFill>
        <a:blip r:embed="rId2"/>
        <a:stretch>
          <a:fillRect/>
        </a:stretch>
      </xdr:blipFill>
      <xdr:spPr>
        <a:xfrm>
          <a:off x="9382125" y="80854550"/>
          <a:ext cx="695325" cy="12700"/>
        </a:xfrm>
        <a:prstGeom prst="rect">
          <a:avLst/>
        </a:prstGeom>
        <a:noFill/>
        <a:ln w="9525">
          <a:noFill/>
        </a:ln>
      </xdr:spPr>
    </xdr:pic>
    <xdr:clientData/>
  </xdr:twoCellAnchor>
  <xdr:twoCellAnchor editAs="oneCell">
    <xdr:from>
      <xdr:col>9</xdr:col>
      <xdr:colOff>0</xdr:colOff>
      <xdr:row>60</xdr:row>
      <xdr:rowOff>0</xdr:rowOff>
    </xdr:from>
    <xdr:to>
      <xdr:col>10</xdr:col>
      <xdr:colOff>104775</xdr:colOff>
      <xdr:row>60</xdr:row>
      <xdr:rowOff>24765</xdr:rowOff>
    </xdr:to>
    <xdr:pic>
      <xdr:nvPicPr>
        <xdr:cNvPr id="311" name="Picture 3155" hidden="1"/>
        <xdr:cNvPicPr/>
      </xdr:nvPicPr>
      <xdr:blipFill>
        <a:blip r:embed="rId2"/>
        <a:stretch>
          <a:fillRect/>
        </a:stretch>
      </xdr:blipFill>
      <xdr:spPr>
        <a:xfrm>
          <a:off x="9382125" y="80854550"/>
          <a:ext cx="695325" cy="24765"/>
        </a:xfrm>
        <a:prstGeom prst="rect">
          <a:avLst/>
        </a:prstGeom>
        <a:noFill/>
        <a:ln w="9525">
          <a:noFill/>
        </a:ln>
      </xdr:spPr>
    </xdr:pic>
    <xdr:clientData/>
  </xdr:twoCellAnchor>
  <xdr:twoCellAnchor editAs="oneCell">
    <xdr:from>
      <xdr:col>10</xdr:col>
      <xdr:colOff>0</xdr:colOff>
      <xdr:row>60</xdr:row>
      <xdr:rowOff>0</xdr:rowOff>
    </xdr:from>
    <xdr:to>
      <xdr:col>10</xdr:col>
      <xdr:colOff>46355</xdr:colOff>
      <xdr:row>60</xdr:row>
      <xdr:rowOff>235585</xdr:rowOff>
    </xdr:to>
    <xdr:pic>
      <xdr:nvPicPr>
        <xdr:cNvPr id="312" name="Picture 23" descr="clip_image3382"/>
        <xdr:cNvPicPr>
          <a:picLocks noChangeAspect="1"/>
        </xdr:cNvPicPr>
      </xdr:nvPicPr>
      <xdr:blipFill>
        <a:blip r:embed="rId1"/>
        <a:stretch>
          <a:fillRect/>
        </a:stretch>
      </xdr:blipFill>
      <xdr:spPr>
        <a:xfrm>
          <a:off x="9972675" y="80854550"/>
          <a:ext cx="46355" cy="235585"/>
        </a:xfrm>
        <a:prstGeom prst="rect">
          <a:avLst/>
        </a:prstGeom>
        <a:noFill/>
        <a:ln w="9525">
          <a:noFill/>
        </a:ln>
      </xdr:spPr>
    </xdr:pic>
    <xdr:clientData/>
  </xdr:twoCellAnchor>
  <xdr:twoCellAnchor editAs="oneCell">
    <xdr:from>
      <xdr:col>10</xdr:col>
      <xdr:colOff>0</xdr:colOff>
      <xdr:row>61</xdr:row>
      <xdr:rowOff>0</xdr:rowOff>
    </xdr:from>
    <xdr:to>
      <xdr:col>10</xdr:col>
      <xdr:colOff>46355</xdr:colOff>
      <xdr:row>61</xdr:row>
      <xdr:rowOff>235585</xdr:rowOff>
    </xdr:to>
    <xdr:pic>
      <xdr:nvPicPr>
        <xdr:cNvPr id="313" name="Picture 23" descr="clip_image3382"/>
        <xdr:cNvPicPr>
          <a:picLocks noChangeAspect="1"/>
        </xdr:cNvPicPr>
      </xdr:nvPicPr>
      <xdr:blipFill>
        <a:blip r:embed="rId1"/>
        <a:stretch>
          <a:fillRect/>
        </a:stretch>
      </xdr:blipFill>
      <xdr:spPr>
        <a:xfrm>
          <a:off x="9972675" y="81273650"/>
          <a:ext cx="46355" cy="235585"/>
        </a:xfrm>
        <a:prstGeom prst="rect">
          <a:avLst/>
        </a:prstGeom>
        <a:noFill/>
        <a:ln w="9525">
          <a:noFill/>
        </a:ln>
      </xdr:spPr>
    </xdr:pic>
    <xdr:clientData/>
  </xdr:twoCellAnchor>
  <xdr:twoCellAnchor editAs="oneCell">
    <xdr:from>
      <xdr:col>9</xdr:col>
      <xdr:colOff>0</xdr:colOff>
      <xdr:row>61</xdr:row>
      <xdr:rowOff>0</xdr:rowOff>
    </xdr:from>
    <xdr:to>
      <xdr:col>10</xdr:col>
      <xdr:colOff>104775</xdr:colOff>
      <xdr:row>61</xdr:row>
      <xdr:rowOff>12700</xdr:rowOff>
    </xdr:to>
    <xdr:pic>
      <xdr:nvPicPr>
        <xdr:cNvPr id="314" name="Picture 3155" hidden="1"/>
        <xdr:cNvPicPr/>
      </xdr:nvPicPr>
      <xdr:blipFill>
        <a:blip r:embed="rId2"/>
        <a:stretch>
          <a:fillRect/>
        </a:stretch>
      </xdr:blipFill>
      <xdr:spPr>
        <a:xfrm>
          <a:off x="9382125" y="81273650"/>
          <a:ext cx="695325" cy="12700"/>
        </a:xfrm>
        <a:prstGeom prst="rect">
          <a:avLst/>
        </a:prstGeom>
        <a:noFill/>
        <a:ln w="9525">
          <a:noFill/>
        </a:ln>
      </xdr:spPr>
    </xdr:pic>
    <xdr:clientData/>
  </xdr:twoCellAnchor>
  <xdr:twoCellAnchor editAs="oneCell">
    <xdr:from>
      <xdr:col>9</xdr:col>
      <xdr:colOff>0</xdr:colOff>
      <xdr:row>61</xdr:row>
      <xdr:rowOff>0</xdr:rowOff>
    </xdr:from>
    <xdr:to>
      <xdr:col>10</xdr:col>
      <xdr:colOff>104775</xdr:colOff>
      <xdr:row>61</xdr:row>
      <xdr:rowOff>24765</xdr:rowOff>
    </xdr:to>
    <xdr:pic>
      <xdr:nvPicPr>
        <xdr:cNvPr id="315" name="Picture 3155" hidden="1"/>
        <xdr:cNvPicPr/>
      </xdr:nvPicPr>
      <xdr:blipFill>
        <a:blip r:embed="rId2"/>
        <a:stretch>
          <a:fillRect/>
        </a:stretch>
      </xdr:blipFill>
      <xdr:spPr>
        <a:xfrm>
          <a:off x="9382125" y="81273650"/>
          <a:ext cx="695325" cy="24765"/>
        </a:xfrm>
        <a:prstGeom prst="rect">
          <a:avLst/>
        </a:prstGeom>
        <a:noFill/>
        <a:ln w="9525">
          <a:noFill/>
        </a:ln>
      </xdr:spPr>
    </xdr:pic>
    <xdr:clientData/>
  </xdr:twoCellAnchor>
  <xdr:twoCellAnchor editAs="oneCell">
    <xdr:from>
      <xdr:col>10</xdr:col>
      <xdr:colOff>0</xdr:colOff>
      <xdr:row>65</xdr:row>
      <xdr:rowOff>0</xdr:rowOff>
    </xdr:from>
    <xdr:to>
      <xdr:col>10</xdr:col>
      <xdr:colOff>45720</xdr:colOff>
      <xdr:row>65</xdr:row>
      <xdr:rowOff>246380</xdr:rowOff>
    </xdr:to>
    <xdr:pic>
      <xdr:nvPicPr>
        <xdr:cNvPr id="316" name="Picture 23" descr="clip_image3382"/>
        <xdr:cNvPicPr>
          <a:picLocks noChangeAspect="1"/>
        </xdr:cNvPicPr>
      </xdr:nvPicPr>
      <xdr:blipFill>
        <a:blip r:embed="rId1"/>
        <a:stretch>
          <a:fillRect/>
        </a:stretch>
      </xdr:blipFill>
      <xdr:spPr>
        <a:xfrm>
          <a:off x="9972675" y="83851750"/>
          <a:ext cx="45720" cy="24638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13970</xdr:rowOff>
    </xdr:to>
    <xdr:pic>
      <xdr:nvPicPr>
        <xdr:cNvPr id="317" name="Picture 3155" hidden="1"/>
        <xdr:cNvPicPr/>
      </xdr:nvPicPr>
      <xdr:blipFill>
        <a:blip r:embed="rId2"/>
        <a:stretch>
          <a:fillRect/>
        </a:stretch>
      </xdr:blipFill>
      <xdr:spPr>
        <a:xfrm>
          <a:off x="9382125" y="83851750"/>
          <a:ext cx="695325" cy="1397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20320</xdr:rowOff>
    </xdr:to>
    <xdr:pic>
      <xdr:nvPicPr>
        <xdr:cNvPr id="318" name="Picture 3155" hidden="1"/>
        <xdr:cNvPicPr/>
      </xdr:nvPicPr>
      <xdr:blipFill>
        <a:blip r:embed="rId2"/>
        <a:stretch>
          <a:fillRect/>
        </a:stretch>
      </xdr:blipFill>
      <xdr:spPr>
        <a:xfrm>
          <a:off x="9382125" y="83851750"/>
          <a:ext cx="695325" cy="20320"/>
        </a:xfrm>
        <a:prstGeom prst="rect">
          <a:avLst/>
        </a:prstGeom>
        <a:noFill/>
        <a:ln w="9525">
          <a:noFill/>
        </a:ln>
      </xdr:spPr>
    </xdr:pic>
    <xdr:clientData/>
  </xdr:twoCellAnchor>
  <xdr:twoCellAnchor editAs="oneCell">
    <xdr:from>
      <xdr:col>10</xdr:col>
      <xdr:colOff>0</xdr:colOff>
      <xdr:row>65</xdr:row>
      <xdr:rowOff>0</xdr:rowOff>
    </xdr:from>
    <xdr:to>
      <xdr:col>10</xdr:col>
      <xdr:colOff>45720</xdr:colOff>
      <xdr:row>65</xdr:row>
      <xdr:rowOff>229235</xdr:rowOff>
    </xdr:to>
    <xdr:pic>
      <xdr:nvPicPr>
        <xdr:cNvPr id="319" name="Picture 23" descr="clip_image3382"/>
        <xdr:cNvPicPr>
          <a:picLocks noChangeAspect="1"/>
        </xdr:cNvPicPr>
      </xdr:nvPicPr>
      <xdr:blipFill>
        <a:blip r:embed="rId1"/>
        <a:stretch>
          <a:fillRect/>
        </a:stretch>
      </xdr:blipFill>
      <xdr:spPr>
        <a:xfrm>
          <a:off x="9972675" y="83851750"/>
          <a:ext cx="45720" cy="229235"/>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12700</xdr:rowOff>
    </xdr:to>
    <xdr:pic>
      <xdr:nvPicPr>
        <xdr:cNvPr id="320" name="Picture 3155" hidden="1"/>
        <xdr:cNvPicPr/>
      </xdr:nvPicPr>
      <xdr:blipFill>
        <a:blip r:embed="rId2"/>
        <a:stretch>
          <a:fillRect/>
        </a:stretch>
      </xdr:blipFill>
      <xdr:spPr>
        <a:xfrm>
          <a:off x="9382125" y="83851750"/>
          <a:ext cx="695325" cy="1270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24765</xdr:rowOff>
    </xdr:to>
    <xdr:pic>
      <xdr:nvPicPr>
        <xdr:cNvPr id="321" name="Picture 3155" hidden="1"/>
        <xdr:cNvPicPr/>
      </xdr:nvPicPr>
      <xdr:blipFill>
        <a:blip r:embed="rId2"/>
        <a:stretch>
          <a:fillRect/>
        </a:stretch>
      </xdr:blipFill>
      <xdr:spPr>
        <a:xfrm>
          <a:off x="9382125" y="83851750"/>
          <a:ext cx="695325" cy="24765"/>
        </a:xfrm>
        <a:prstGeom prst="rect">
          <a:avLst/>
        </a:prstGeom>
        <a:noFill/>
        <a:ln w="9525">
          <a:noFill/>
        </a:ln>
      </xdr:spPr>
    </xdr:pic>
    <xdr:clientData/>
  </xdr:twoCellAnchor>
  <xdr:twoCellAnchor editAs="oneCell">
    <xdr:from>
      <xdr:col>9</xdr:col>
      <xdr:colOff>0</xdr:colOff>
      <xdr:row>63</xdr:row>
      <xdr:rowOff>0</xdr:rowOff>
    </xdr:from>
    <xdr:to>
      <xdr:col>10</xdr:col>
      <xdr:colOff>104775</xdr:colOff>
      <xdr:row>63</xdr:row>
      <xdr:rowOff>12700</xdr:rowOff>
    </xdr:to>
    <xdr:pic>
      <xdr:nvPicPr>
        <xdr:cNvPr id="322" name="Picture 3155" hidden="1"/>
        <xdr:cNvPicPr/>
      </xdr:nvPicPr>
      <xdr:blipFill>
        <a:blip r:embed="rId2"/>
        <a:stretch>
          <a:fillRect/>
        </a:stretch>
      </xdr:blipFill>
      <xdr:spPr>
        <a:xfrm>
          <a:off x="9382125" y="82619850"/>
          <a:ext cx="695325" cy="12700"/>
        </a:xfrm>
        <a:prstGeom prst="rect">
          <a:avLst/>
        </a:prstGeom>
        <a:noFill/>
        <a:ln w="9525">
          <a:noFill/>
        </a:ln>
      </xdr:spPr>
    </xdr:pic>
    <xdr:clientData/>
  </xdr:twoCellAnchor>
  <xdr:twoCellAnchor editAs="oneCell">
    <xdr:from>
      <xdr:col>9</xdr:col>
      <xdr:colOff>0</xdr:colOff>
      <xdr:row>63</xdr:row>
      <xdr:rowOff>0</xdr:rowOff>
    </xdr:from>
    <xdr:to>
      <xdr:col>10</xdr:col>
      <xdr:colOff>104775</xdr:colOff>
      <xdr:row>63</xdr:row>
      <xdr:rowOff>24765</xdr:rowOff>
    </xdr:to>
    <xdr:pic>
      <xdr:nvPicPr>
        <xdr:cNvPr id="323" name="Picture 3155" hidden="1"/>
        <xdr:cNvPicPr/>
      </xdr:nvPicPr>
      <xdr:blipFill>
        <a:blip r:embed="rId2"/>
        <a:stretch>
          <a:fillRect/>
        </a:stretch>
      </xdr:blipFill>
      <xdr:spPr>
        <a:xfrm>
          <a:off x="9382125" y="82619850"/>
          <a:ext cx="695325" cy="24765"/>
        </a:xfrm>
        <a:prstGeom prst="rect">
          <a:avLst/>
        </a:prstGeom>
        <a:noFill/>
        <a:ln w="9525">
          <a:noFill/>
        </a:ln>
      </xdr:spPr>
    </xdr:pic>
    <xdr:clientData/>
  </xdr:twoCellAnchor>
  <xdr:twoCellAnchor editAs="oneCell">
    <xdr:from>
      <xdr:col>10</xdr:col>
      <xdr:colOff>0</xdr:colOff>
      <xdr:row>64</xdr:row>
      <xdr:rowOff>0</xdr:rowOff>
    </xdr:from>
    <xdr:to>
      <xdr:col>10</xdr:col>
      <xdr:colOff>46355</xdr:colOff>
      <xdr:row>64</xdr:row>
      <xdr:rowOff>235585</xdr:rowOff>
    </xdr:to>
    <xdr:pic>
      <xdr:nvPicPr>
        <xdr:cNvPr id="324" name="Picture 23" descr="clip_image3382"/>
        <xdr:cNvPicPr>
          <a:picLocks noChangeAspect="1"/>
        </xdr:cNvPicPr>
      </xdr:nvPicPr>
      <xdr:blipFill>
        <a:blip r:embed="rId1"/>
        <a:stretch>
          <a:fillRect/>
        </a:stretch>
      </xdr:blipFill>
      <xdr:spPr>
        <a:xfrm>
          <a:off x="9972675" y="83077050"/>
          <a:ext cx="46355" cy="235585"/>
        </a:xfrm>
        <a:prstGeom prst="rect">
          <a:avLst/>
        </a:prstGeom>
        <a:noFill/>
        <a:ln w="9525">
          <a:noFill/>
        </a:ln>
      </xdr:spPr>
    </xdr:pic>
    <xdr:clientData/>
  </xdr:twoCellAnchor>
  <xdr:twoCellAnchor editAs="oneCell">
    <xdr:from>
      <xdr:col>9</xdr:col>
      <xdr:colOff>0</xdr:colOff>
      <xdr:row>64</xdr:row>
      <xdr:rowOff>0</xdr:rowOff>
    </xdr:from>
    <xdr:to>
      <xdr:col>10</xdr:col>
      <xdr:colOff>104775</xdr:colOff>
      <xdr:row>64</xdr:row>
      <xdr:rowOff>12700</xdr:rowOff>
    </xdr:to>
    <xdr:pic>
      <xdr:nvPicPr>
        <xdr:cNvPr id="325" name="Picture 3155" hidden="1"/>
        <xdr:cNvPicPr/>
      </xdr:nvPicPr>
      <xdr:blipFill>
        <a:blip r:embed="rId2"/>
        <a:stretch>
          <a:fillRect/>
        </a:stretch>
      </xdr:blipFill>
      <xdr:spPr>
        <a:xfrm>
          <a:off x="9382125" y="83077050"/>
          <a:ext cx="695325" cy="12700"/>
        </a:xfrm>
        <a:prstGeom prst="rect">
          <a:avLst/>
        </a:prstGeom>
        <a:noFill/>
        <a:ln w="9525">
          <a:noFill/>
        </a:ln>
      </xdr:spPr>
    </xdr:pic>
    <xdr:clientData/>
  </xdr:twoCellAnchor>
  <xdr:twoCellAnchor editAs="oneCell">
    <xdr:from>
      <xdr:col>9</xdr:col>
      <xdr:colOff>0</xdr:colOff>
      <xdr:row>64</xdr:row>
      <xdr:rowOff>0</xdr:rowOff>
    </xdr:from>
    <xdr:to>
      <xdr:col>10</xdr:col>
      <xdr:colOff>104775</xdr:colOff>
      <xdr:row>64</xdr:row>
      <xdr:rowOff>24765</xdr:rowOff>
    </xdr:to>
    <xdr:pic>
      <xdr:nvPicPr>
        <xdr:cNvPr id="326" name="Picture 3155" hidden="1"/>
        <xdr:cNvPicPr/>
      </xdr:nvPicPr>
      <xdr:blipFill>
        <a:blip r:embed="rId2"/>
        <a:stretch>
          <a:fillRect/>
        </a:stretch>
      </xdr:blipFill>
      <xdr:spPr>
        <a:xfrm>
          <a:off x="9382125" y="83077050"/>
          <a:ext cx="695325" cy="24765"/>
        </a:xfrm>
        <a:prstGeom prst="rect">
          <a:avLst/>
        </a:prstGeom>
        <a:noFill/>
        <a:ln w="9525">
          <a:noFill/>
        </a:ln>
      </xdr:spPr>
    </xdr:pic>
    <xdr:clientData/>
  </xdr:twoCellAnchor>
  <xdr:twoCellAnchor editAs="oneCell">
    <xdr:from>
      <xdr:col>10</xdr:col>
      <xdr:colOff>0</xdr:colOff>
      <xdr:row>65</xdr:row>
      <xdr:rowOff>0</xdr:rowOff>
    </xdr:from>
    <xdr:to>
      <xdr:col>10</xdr:col>
      <xdr:colOff>46355</xdr:colOff>
      <xdr:row>65</xdr:row>
      <xdr:rowOff>235585</xdr:rowOff>
    </xdr:to>
    <xdr:pic>
      <xdr:nvPicPr>
        <xdr:cNvPr id="327" name="Picture 23" descr="clip_image3382"/>
        <xdr:cNvPicPr>
          <a:picLocks noChangeAspect="1"/>
        </xdr:cNvPicPr>
      </xdr:nvPicPr>
      <xdr:blipFill>
        <a:blip r:embed="rId1"/>
        <a:stretch>
          <a:fillRect/>
        </a:stretch>
      </xdr:blipFill>
      <xdr:spPr>
        <a:xfrm>
          <a:off x="9972675" y="83851750"/>
          <a:ext cx="46355" cy="235585"/>
        </a:xfrm>
        <a:prstGeom prst="rect">
          <a:avLst/>
        </a:prstGeom>
        <a:noFill/>
        <a:ln w="9525">
          <a:noFill/>
        </a:ln>
      </xdr:spPr>
    </xdr:pic>
    <xdr:clientData/>
  </xdr:twoCellAnchor>
  <xdr:twoCellAnchor editAs="oneCell">
    <xdr:from>
      <xdr:col>10</xdr:col>
      <xdr:colOff>0</xdr:colOff>
      <xdr:row>63</xdr:row>
      <xdr:rowOff>0</xdr:rowOff>
    </xdr:from>
    <xdr:to>
      <xdr:col>10</xdr:col>
      <xdr:colOff>46355</xdr:colOff>
      <xdr:row>63</xdr:row>
      <xdr:rowOff>235585</xdr:rowOff>
    </xdr:to>
    <xdr:pic>
      <xdr:nvPicPr>
        <xdr:cNvPr id="328" name="Picture 23" descr="clip_image3382"/>
        <xdr:cNvPicPr>
          <a:picLocks noChangeAspect="1"/>
        </xdr:cNvPicPr>
      </xdr:nvPicPr>
      <xdr:blipFill>
        <a:blip r:embed="rId1"/>
        <a:stretch>
          <a:fillRect/>
        </a:stretch>
      </xdr:blipFill>
      <xdr:spPr>
        <a:xfrm>
          <a:off x="9972675" y="82619850"/>
          <a:ext cx="46355" cy="235585"/>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12700</xdr:rowOff>
    </xdr:to>
    <xdr:pic>
      <xdr:nvPicPr>
        <xdr:cNvPr id="329" name="Picture 3155" hidden="1"/>
        <xdr:cNvPicPr/>
      </xdr:nvPicPr>
      <xdr:blipFill>
        <a:blip r:embed="rId2"/>
        <a:stretch>
          <a:fillRect/>
        </a:stretch>
      </xdr:blipFill>
      <xdr:spPr>
        <a:xfrm>
          <a:off x="9382125" y="83851750"/>
          <a:ext cx="695325" cy="12700"/>
        </a:xfrm>
        <a:prstGeom prst="rect">
          <a:avLst/>
        </a:prstGeom>
        <a:noFill/>
        <a:ln w="9525">
          <a:noFill/>
        </a:ln>
      </xdr:spPr>
    </xdr:pic>
    <xdr:clientData/>
  </xdr:twoCellAnchor>
  <xdr:twoCellAnchor editAs="oneCell">
    <xdr:from>
      <xdr:col>9</xdr:col>
      <xdr:colOff>0</xdr:colOff>
      <xdr:row>65</xdr:row>
      <xdr:rowOff>0</xdr:rowOff>
    </xdr:from>
    <xdr:to>
      <xdr:col>10</xdr:col>
      <xdr:colOff>104775</xdr:colOff>
      <xdr:row>65</xdr:row>
      <xdr:rowOff>24765</xdr:rowOff>
    </xdr:to>
    <xdr:pic>
      <xdr:nvPicPr>
        <xdr:cNvPr id="330" name="Picture 3155" hidden="1"/>
        <xdr:cNvPicPr/>
      </xdr:nvPicPr>
      <xdr:blipFill>
        <a:blip r:embed="rId2"/>
        <a:stretch>
          <a:fillRect/>
        </a:stretch>
      </xdr:blipFill>
      <xdr:spPr>
        <a:xfrm>
          <a:off x="9382125" y="83851750"/>
          <a:ext cx="695325" cy="24765"/>
        </a:xfrm>
        <a:prstGeom prst="rect">
          <a:avLst/>
        </a:prstGeom>
        <a:noFill/>
        <a:ln w="9525">
          <a:noFill/>
        </a:ln>
      </xdr:spPr>
    </xdr:pic>
    <xdr:clientData/>
  </xdr:twoCellAnchor>
  <xdr:twoCellAnchor editAs="oneCell">
    <xdr:from>
      <xdr:col>10</xdr:col>
      <xdr:colOff>0</xdr:colOff>
      <xdr:row>65</xdr:row>
      <xdr:rowOff>0</xdr:rowOff>
    </xdr:from>
    <xdr:to>
      <xdr:col>10</xdr:col>
      <xdr:colOff>46355</xdr:colOff>
      <xdr:row>65</xdr:row>
      <xdr:rowOff>235585</xdr:rowOff>
    </xdr:to>
    <xdr:pic>
      <xdr:nvPicPr>
        <xdr:cNvPr id="331" name="Picture 23" descr="clip_image3382"/>
        <xdr:cNvPicPr>
          <a:picLocks noChangeAspect="1"/>
        </xdr:cNvPicPr>
      </xdr:nvPicPr>
      <xdr:blipFill>
        <a:blip r:embed="rId1"/>
        <a:stretch>
          <a:fillRect/>
        </a:stretch>
      </xdr:blipFill>
      <xdr:spPr>
        <a:xfrm>
          <a:off x="9972675" y="83851750"/>
          <a:ext cx="46355" cy="23558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83"/>
  <sheetViews>
    <sheetView tabSelected="1" workbookViewId="0">
      <selection activeCell="A2" sqref="A2:Y2"/>
    </sheetView>
  </sheetViews>
  <sheetFormatPr defaultColWidth="9" defaultRowHeight="14.25"/>
  <cols>
    <col min="1" max="1" width="11.125" style="23" customWidth="1"/>
    <col min="2" max="2" width="16.5" style="8" customWidth="1"/>
    <col min="3" max="3" width="49.625" style="24" customWidth="1"/>
    <col min="4" max="4" width="8.125" style="1" customWidth="1"/>
    <col min="5" max="5" width="5" style="1" customWidth="1"/>
    <col min="6" max="7" width="8.625" style="1" customWidth="1"/>
    <col min="8" max="10" width="7.75" style="1" customWidth="1"/>
    <col min="11" max="11" width="7.5" style="1" customWidth="1"/>
    <col min="12" max="12" width="7.875" style="1" customWidth="1"/>
    <col min="13" max="13" width="9.69166666666667" style="1" customWidth="1"/>
    <col min="14" max="14" width="8.75" style="1" customWidth="1"/>
    <col min="15" max="15" width="10.4666666666667" style="1" customWidth="1"/>
    <col min="16" max="16" width="9.25" style="1" customWidth="1"/>
    <col min="17" max="17" width="7.94166666666667" style="1" customWidth="1"/>
    <col min="18" max="18" width="7.49166666666667" style="1" customWidth="1"/>
    <col min="19" max="19" width="7.78333333333333" style="1" customWidth="1"/>
    <col min="20" max="20" width="8.08333333333333" style="1" customWidth="1"/>
    <col min="21" max="21" width="6.25" style="1" customWidth="1"/>
    <col min="22" max="22" width="8.25" style="1" customWidth="1"/>
    <col min="23" max="23" width="7.5" style="1" customWidth="1"/>
    <col min="24" max="24" width="8.125" style="1" customWidth="1"/>
    <col min="25" max="25" width="7.95" style="1" customWidth="1"/>
    <col min="26" max="16384" width="9" style="1"/>
  </cols>
  <sheetData>
    <row r="1" s="1" customFormat="1" spans="1:25">
      <c r="A1" s="23" t="s">
        <v>0</v>
      </c>
      <c r="B1" s="8"/>
      <c r="C1" s="24"/>
    </row>
    <row r="2" s="1" customFormat="1" ht="28.5" spans="1:25">
      <c r="A2" s="25" t="s">
        <v>1</v>
      </c>
      <c r="B2" s="26"/>
      <c r="C2" s="27"/>
      <c r="D2" s="25"/>
      <c r="E2" s="25"/>
      <c r="F2" s="25"/>
      <c r="G2" s="25"/>
      <c r="H2" s="25"/>
      <c r="I2" s="25"/>
      <c r="J2" s="25"/>
      <c r="K2" s="25"/>
      <c r="L2" s="25"/>
      <c r="M2" s="25"/>
      <c r="N2" s="25"/>
      <c r="O2" s="25"/>
      <c r="P2" s="25"/>
      <c r="Q2" s="25"/>
      <c r="R2" s="25"/>
      <c r="S2" s="25"/>
      <c r="T2" s="25"/>
      <c r="U2" s="25"/>
      <c r="V2" s="25"/>
      <c r="W2" s="25"/>
      <c r="X2" s="25"/>
      <c r="Y2" s="25"/>
    </row>
    <row r="3" s="1" customFormat="1" ht="40" customHeight="1" spans="1:25">
      <c r="A3" s="28"/>
      <c r="B3" s="29"/>
      <c r="C3" s="30"/>
      <c r="D3" s="31"/>
      <c r="E3" s="31"/>
      <c r="F3" s="31"/>
      <c r="G3" s="31"/>
      <c r="H3" s="31"/>
      <c r="I3" s="31"/>
      <c r="J3" s="31"/>
      <c r="K3" s="31"/>
      <c r="L3" s="31"/>
      <c r="M3" s="31"/>
      <c r="N3" s="31"/>
      <c r="O3" s="31"/>
      <c r="P3" s="32"/>
      <c r="Q3" s="32"/>
      <c r="R3" s="32"/>
      <c r="S3" s="32"/>
      <c r="T3" s="32"/>
      <c r="U3" s="32"/>
      <c r="V3" s="33" t="s">
        <v>2</v>
      </c>
      <c r="W3" s="33"/>
      <c r="X3" s="32"/>
    </row>
    <row r="4" s="1" customFormat="1" ht="30" customHeight="1" spans="1:25">
      <c r="A4" s="34" t="s">
        <v>3</v>
      </c>
      <c r="B4" s="35" t="s">
        <v>4</v>
      </c>
      <c r="C4" s="36" t="s">
        <v>5</v>
      </c>
      <c r="D4" s="37" t="s">
        <v>6</v>
      </c>
      <c r="E4" s="34" t="s">
        <v>7</v>
      </c>
      <c r="F4" s="37" t="s">
        <v>8</v>
      </c>
      <c r="G4" s="37"/>
      <c r="H4" s="34" t="s">
        <v>9</v>
      </c>
      <c r="I4" s="34" t="s">
        <v>10</v>
      </c>
      <c r="J4" s="34" t="s">
        <v>11</v>
      </c>
      <c r="K4" s="34" t="s">
        <v>12</v>
      </c>
      <c r="L4" s="34"/>
      <c r="M4" s="34" t="s">
        <v>13</v>
      </c>
      <c r="N4" s="34"/>
      <c r="O4" s="34" t="s">
        <v>14</v>
      </c>
      <c r="P4" s="34"/>
      <c r="Q4" s="34"/>
      <c r="R4" s="34"/>
      <c r="S4" s="34"/>
      <c r="T4" s="34"/>
      <c r="U4" s="34"/>
      <c r="V4" s="38" t="s">
        <v>15</v>
      </c>
      <c r="W4" s="38" t="s">
        <v>16</v>
      </c>
      <c r="X4" s="38" t="s">
        <v>17</v>
      </c>
      <c r="Y4" s="38" t="s">
        <v>18</v>
      </c>
    </row>
    <row r="5" s="1" customFormat="1" ht="30" customHeight="1" spans="1:25">
      <c r="A5" s="34"/>
      <c r="B5" s="35"/>
      <c r="C5" s="36"/>
      <c r="D5" s="37"/>
      <c r="E5" s="34"/>
      <c r="F5" s="37"/>
      <c r="G5" s="37"/>
      <c r="H5" s="34"/>
      <c r="I5" s="34"/>
      <c r="J5" s="34"/>
      <c r="K5" s="34"/>
      <c r="L5" s="34"/>
      <c r="M5" s="34"/>
      <c r="N5" s="34"/>
      <c r="O5" s="34" t="s">
        <v>19</v>
      </c>
      <c r="P5" s="34" t="s">
        <v>20</v>
      </c>
      <c r="Q5" s="34"/>
      <c r="R5" s="34"/>
      <c r="S5" s="34"/>
      <c r="T5" s="34"/>
      <c r="U5" s="34" t="s">
        <v>21</v>
      </c>
      <c r="V5" s="38"/>
      <c r="W5" s="38"/>
      <c r="X5" s="38"/>
      <c r="Y5" s="38"/>
    </row>
    <row r="6" s="1" customFormat="1" ht="30" customHeight="1" spans="1:25">
      <c r="A6" s="34"/>
      <c r="B6" s="35"/>
      <c r="C6" s="36"/>
      <c r="D6" s="37"/>
      <c r="E6" s="34"/>
      <c r="F6" s="37" t="s">
        <v>22</v>
      </c>
      <c r="G6" s="37" t="s">
        <v>23</v>
      </c>
      <c r="H6" s="34"/>
      <c r="I6" s="34"/>
      <c r="J6" s="34"/>
      <c r="K6" s="34" t="s">
        <v>24</v>
      </c>
      <c r="L6" s="34" t="s">
        <v>25</v>
      </c>
      <c r="M6" s="34" t="s">
        <v>24</v>
      </c>
      <c r="N6" s="34" t="s">
        <v>25</v>
      </c>
      <c r="O6" s="34"/>
      <c r="P6" s="39" t="s">
        <v>26</v>
      </c>
      <c r="Q6" s="40" t="s">
        <v>27</v>
      </c>
      <c r="R6" s="40" t="s">
        <v>28</v>
      </c>
      <c r="S6" s="40" t="s">
        <v>29</v>
      </c>
      <c r="T6" s="40" t="s">
        <v>30</v>
      </c>
      <c r="U6" s="34"/>
      <c r="V6" s="38"/>
      <c r="W6" s="38"/>
      <c r="X6" s="38"/>
      <c r="Y6" s="38"/>
    </row>
    <row r="7" s="2" customFormat="1" ht="31" customHeight="1" spans="1:25">
      <c r="A7" s="41" t="s">
        <v>31</v>
      </c>
      <c r="B7" s="42"/>
      <c r="C7" s="43"/>
      <c r="D7" s="44"/>
      <c r="E7" s="45">
        <f>E8+E57+E76+E80+E64</f>
        <v>52</v>
      </c>
      <c r="F7" s="45"/>
      <c r="G7" s="45"/>
      <c r="H7" s="45"/>
      <c r="I7" s="45"/>
      <c r="J7" s="45"/>
      <c r="K7" s="45">
        <f>K8+K57+K76+K80+K64</f>
        <v>29724</v>
      </c>
      <c r="L7" s="45">
        <f t="shared" ref="K7:U7" si="0">L8+L57+L76+L80+L64</f>
        <v>71159</v>
      </c>
      <c r="M7" s="45">
        <f t="shared" si="0"/>
        <v>115182</v>
      </c>
      <c r="N7" s="45">
        <f t="shared" si="0"/>
        <v>434450</v>
      </c>
      <c r="O7" s="45">
        <f t="shared" si="0"/>
        <v>9672.38</v>
      </c>
      <c r="P7" s="45">
        <f t="shared" si="0"/>
        <v>9672.38</v>
      </c>
      <c r="Q7" s="45">
        <f t="shared" si="0"/>
        <v>5219</v>
      </c>
      <c r="R7" s="45">
        <f t="shared" si="0"/>
        <v>2722.8</v>
      </c>
      <c r="S7" s="45">
        <f t="shared" si="0"/>
        <v>369.58</v>
      </c>
      <c r="T7" s="45">
        <f t="shared" si="0"/>
        <v>1361</v>
      </c>
      <c r="U7" s="45">
        <f t="shared" si="0"/>
        <v>0</v>
      </c>
      <c r="V7" s="46"/>
      <c r="W7" s="46"/>
      <c r="X7" s="46"/>
      <c r="Y7" s="47"/>
    </row>
    <row r="8" s="3" customFormat="1" ht="31" customHeight="1" spans="1:25">
      <c r="A8" s="48" t="s">
        <v>32</v>
      </c>
      <c r="B8" s="49"/>
      <c r="C8" s="50"/>
      <c r="D8" s="51"/>
      <c r="E8" s="52">
        <f>E9+E17+E26+E29</f>
        <v>39</v>
      </c>
      <c r="F8" s="52"/>
      <c r="G8" s="52"/>
      <c r="H8" s="52"/>
      <c r="I8" s="52"/>
      <c r="J8" s="52"/>
      <c r="K8" s="52">
        <f>K9+K17+K26+K29</f>
        <v>19319</v>
      </c>
      <c r="L8" s="52">
        <f t="shared" ref="K8:U8" si="1">L9+L17+L26+L29</f>
        <v>57605</v>
      </c>
      <c r="M8" s="52">
        <f t="shared" si="1"/>
        <v>79638</v>
      </c>
      <c r="N8" s="52">
        <f t="shared" si="1"/>
        <v>335436</v>
      </c>
      <c r="O8" s="52">
        <f t="shared" si="1"/>
        <v>7653</v>
      </c>
      <c r="P8" s="52">
        <f t="shared" si="1"/>
        <v>7653</v>
      </c>
      <c r="Q8" s="52">
        <f t="shared" si="1"/>
        <v>4181</v>
      </c>
      <c r="R8" s="52">
        <f t="shared" si="1"/>
        <v>2171</v>
      </c>
      <c r="S8" s="52">
        <f t="shared" si="1"/>
        <v>0</v>
      </c>
      <c r="T8" s="52">
        <f t="shared" si="1"/>
        <v>1301</v>
      </c>
      <c r="U8" s="52">
        <f t="shared" si="1"/>
        <v>0</v>
      </c>
      <c r="V8" s="53"/>
      <c r="W8" s="53"/>
      <c r="X8" s="53"/>
      <c r="Y8" s="53"/>
    </row>
    <row r="9" s="3" customFormat="1" ht="31" customHeight="1" spans="1:25">
      <c r="A9" s="54" t="s">
        <v>33</v>
      </c>
      <c r="B9" s="49"/>
      <c r="C9" s="50"/>
      <c r="D9" s="51"/>
      <c r="E9" s="52">
        <f>E10</f>
        <v>6</v>
      </c>
      <c r="F9" s="52"/>
      <c r="G9" s="52"/>
      <c r="H9" s="52"/>
      <c r="I9" s="52"/>
      <c r="J9" s="52"/>
      <c r="K9" s="52">
        <f>K10</f>
        <v>10653</v>
      </c>
      <c r="L9" s="52">
        <f t="shared" ref="K9:T9" si="2">L10</f>
        <v>38184</v>
      </c>
      <c r="M9" s="52">
        <f t="shared" si="2"/>
        <v>52077</v>
      </c>
      <c r="N9" s="52">
        <f t="shared" si="2"/>
        <v>241780</v>
      </c>
      <c r="O9" s="52">
        <f t="shared" si="2"/>
        <v>2782</v>
      </c>
      <c r="P9" s="52">
        <f t="shared" si="2"/>
        <v>2782</v>
      </c>
      <c r="Q9" s="52">
        <f t="shared" si="2"/>
        <v>912</v>
      </c>
      <c r="R9" s="52">
        <f t="shared" si="2"/>
        <v>769</v>
      </c>
      <c r="S9" s="52">
        <f t="shared" si="2"/>
        <v>0</v>
      </c>
      <c r="T9" s="52">
        <f t="shared" si="2"/>
        <v>1101</v>
      </c>
      <c r="U9" s="53"/>
      <c r="V9" s="53"/>
      <c r="W9" s="53"/>
      <c r="X9" s="53"/>
      <c r="Y9" s="53"/>
    </row>
    <row r="10" s="2" customFormat="1" ht="31" customHeight="1" spans="1:25">
      <c r="A10" s="54" t="s">
        <v>34</v>
      </c>
      <c r="B10" s="49"/>
      <c r="C10" s="55"/>
      <c r="D10" s="56"/>
      <c r="E10" s="57">
        <f>SUM(E11:E16)</f>
        <v>6</v>
      </c>
      <c r="F10" s="57"/>
      <c r="G10" s="57"/>
      <c r="H10" s="57"/>
      <c r="I10" s="57"/>
      <c r="J10" s="57"/>
      <c r="K10" s="57">
        <f>SUM(K11:K16)</f>
        <v>10653</v>
      </c>
      <c r="L10" s="57">
        <f t="shared" ref="K10:T10" si="3">SUM(L11:L16)</f>
        <v>38184</v>
      </c>
      <c r="M10" s="57">
        <f t="shared" si="3"/>
        <v>52077</v>
      </c>
      <c r="N10" s="57">
        <f t="shared" si="3"/>
        <v>241780</v>
      </c>
      <c r="O10" s="57">
        <f t="shared" si="3"/>
        <v>2782</v>
      </c>
      <c r="P10" s="57">
        <f t="shared" si="3"/>
        <v>2782</v>
      </c>
      <c r="Q10" s="57">
        <f t="shared" si="3"/>
        <v>912</v>
      </c>
      <c r="R10" s="57">
        <f t="shared" si="3"/>
        <v>769</v>
      </c>
      <c r="S10" s="57">
        <f t="shared" si="3"/>
        <v>0</v>
      </c>
      <c r="T10" s="57">
        <f t="shared" si="3"/>
        <v>1101</v>
      </c>
      <c r="U10" s="47"/>
      <c r="V10" s="47"/>
      <c r="W10" s="47"/>
      <c r="X10" s="47"/>
      <c r="Y10" s="47"/>
    </row>
    <row r="11" s="4" customFormat="1" ht="76" customHeight="1" spans="1:25">
      <c r="A11" s="58">
        <v>1</v>
      </c>
      <c r="B11" s="35" t="s">
        <v>35</v>
      </c>
      <c r="C11" s="59" t="s">
        <v>36</v>
      </c>
      <c r="D11" s="60" t="s">
        <v>37</v>
      </c>
      <c r="E11" s="35">
        <v>1</v>
      </c>
      <c r="F11" s="35" t="s">
        <v>38</v>
      </c>
      <c r="G11" s="35" t="s">
        <v>39</v>
      </c>
      <c r="H11" s="35" t="s">
        <v>40</v>
      </c>
      <c r="I11" s="35" t="s">
        <v>40</v>
      </c>
      <c r="J11" s="35" t="s">
        <v>40</v>
      </c>
      <c r="K11" s="35">
        <v>50</v>
      </c>
      <c r="L11" s="61">
        <v>50</v>
      </c>
      <c r="M11" s="61">
        <v>50</v>
      </c>
      <c r="N11" s="35">
        <v>180</v>
      </c>
      <c r="O11" s="35">
        <v>10</v>
      </c>
      <c r="P11" s="35">
        <v>10</v>
      </c>
      <c r="Q11" s="35"/>
      <c r="R11" s="35">
        <v>10</v>
      </c>
      <c r="S11" s="35"/>
      <c r="T11" s="35"/>
      <c r="U11" s="35"/>
      <c r="V11" s="35" t="s">
        <v>41</v>
      </c>
      <c r="W11" s="35" t="s">
        <v>42</v>
      </c>
      <c r="X11" s="35" t="s">
        <v>43</v>
      </c>
      <c r="Y11" s="61" t="s">
        <v>44</v>
      </c>
    </row>
    <row r="12" s="5" customFormat="1" ht="68" customHeight="1" spans="1:25">
      <c r="A12" s="58">
        <v>2</v>
      </c>
      <c r="B12" s="62" t="s">
        <v>45</v>
      </c>
      <c r="C12" s="63" t="s">
        <v>46</v>
      </c>
      <c r="D12" s="64" t="s">
        <v>37</v>
      </c>
      <c r="E12" s="65">
        <v>1</v>
      </c>
      <c r="F12" s="62" t="s">
        <v>47</v>
      </c>
      <c r="G12" s="62" t="s">
        <v>39</v>
      </c>
      <c r="H12" s="35"/>
      <c r="I12" s="35"/>
      <c r="J12" s="35"/>
      <c r="K12" s="65">
        <v>1310</v>
      </c>
      <c r="L12" s="65">
        <v>6510</v>
      </c>
      <c r="M12" s="65">
        <v>7516</v>
      </c>
      <c r="N12" s="65">
        <v>33756</v>
      </c>
      <c r="O12" s="65">
        <v>101</v>
      </c>
      <c r="P12" s="35">
        <v>101</v>
      </c>
      <c r="Q12" s="66"/>
      <c r="R12" s="67"/>
      <c r="S12" s="35"/>
      <c r="T12" s="35">
        <v>101</v>
      </c>
      <c r="U12" s="35"/>
      <c r="V12" s="35" t="s">
        <v>48</v>
      </c>
      <c r="W12" s="35" t="s">
        <v>42</v>
      </c>
      <c r="X12" s="35" t="s">
        <v>43</v>
      </c>
      <c r="Y12" s="61" t="s">
        <v>44</v>
      </c>
    </row>
    <row r="13" s="5" customFormat="1" ht="76" customHeight="1" spans="1:25">
      <c r="A13" s="58">
        <v>3</v>
      </c>
      <c r="B13" s="62" t="s">
        <v>49</v>
      </c>
      <c r="C13" s="68" t="s">
        <v>50</v>
      </c>
      <c r="D13" s="62" t="s">
        <v>37</v>
      </c>
      <c r="E13" s="65">
        <v>1</v>
      </c>
      <c r="F13" s="62" t="s">
        <v>47</v>
      </c>
      <c r="G13" s="62" t="s">
        <v>39</v>
      </c>
      <c r="H13" s="35"/>
      <c r="I13" s="35"/>
      <c r="J13" s="35"/>
      <c r="K13" s="65">
        <v>9003</v>
      </c>
      <c r="L13" s="65">
        <v>30735</v>
      </c>
      <c r="M13" s="65">
        <v>43205</v>
      </c>
      <c r="N13" s="65">
        <v>202596</v>
      </c>
      <c r="O13" s="62">
        <v>500</v>
      </c>
      <c r="P13" s="35">
        <v>500</v>
      </c>
      <c r="Q13" s="66"/>
      <c r="R13" s="66"/>
      <c r="S13" s="61"/>
      <c r="T13" s="61">
        <v>500</v>
      </c>
      <c r="U13" s="69"/>
      <c r="V13" s="35" t="s">
        <v>48</v>
      </c>
      <c r="W13" s="35" t="s">
        <v>42</v>
      </c>
      <c r="X13" s="35" t="s">
        <v>43</v>
      </c>
      <c r="Y13" s="61" t="s">
        <v>44</v>
      </c>
    </row>
    <row r="14" s="6" customFormat="1" ht="409" customHeight="1" spans="1:25">
      <c r="A14" s="58">
        <v>4</v>
      </c>
      <c r="B14" s="35" t="s">
        <v>51</v>
      </c>
      <c r="C14" s="70" t="s">
        <v>52</v>
      </c>
      <c r="D14" s="35" t="s">
        <v>53</v>
      </c>
      <c r="E14" s="71">
        <v>1</v>
      </c>
      <c r="F14" s="72" t="s">
        <v>54</v>
      </c>
      <c r="G14" s="72" t="s">
        <v>55</v>
      </c>
      <c r="H14" s="72" t="s">
        <v>56</v>
      </c>
      <c r="I14" s="72" t="s">
        <v>57</v>
      </c>
      <c r="J14" s="72" t="s">
        <v>56</v>
      </c>
      <c r="K14" s="72">
        <v>151</v>
      </c>
      <c r="L14" s="72">
        <v>450</v>
      </c>
      <c r="M14" s="72">
        <v>1000</v>
      </c>
      <c r="N14" s="72">
        <v>3775</v>
      </c>
      <c r="O14" s="72">
        <v>759</v>
      </c>
      <c r="P14" s="35">
        <v>759</v>
      </c>
      <c r="Q14" s="72"/>
      <c r="R14" s="72">
        <v>759</v>
      </c>
      <c r="S14" s="72"/>
      <c r="T14" s="72"/>
      <c r="U14" s="72"/>
      <c r="V14" s="72" t="s">
        <v>58</v>
      </c>
      <c r="W14" s="72" t="s">
        <v>59</v>
      </c>
      <c r="X14" s="72" t="s">
        <v>60</v>
      </c>
      <c r="Y14" s="72" t="s">
        <v>61</v>
      </c>
    </row>
    <row r="15" s="4" customFormat="1" ht="398" customHeight="1" spans="1:25">
      <c r="A15" s="58">
        <v>5</v>
      </c>
      <c r="B15" s="35" t="s">
        <v>62</v>
      </c>
      <c r="C15" s="73" t="s">
        <v>63</v>
      </c>
      <c r="D15" s="35" t="s">
        <v>53</v>
      </c>
      <c r="E15" s="35">
        <v>1</v>
      </c>
      <c r="F15" s="35" t="s">
        <v>64</v>
      </c>
      <c r="G15" s="35" t="s">
        <v>65</v>
      </c>
      <c r="H15" s="35" t="s">
        <v>57</v>
      </c>
      <c r="I15" s="35" t="s">
        <v>57</v>
      </c>
      <c r="J15" s="35" t="s">
        <v>57</v>
      </c>
      <c r="K15" s="35">
        <v>139</v>
      </c>
      <c r="L15" s="35">
        <v>439</v>
      </c>
      <c r="M15" s="35">
        <v>306</v>
      </c>
      <c r="N15" s="35">
        <v>1473</v>
      </c>
      <c r="O15" s="35">
        <v>912</v>
      </c>
      <c r="P15" s="35">
        <f>SUM(Q15:T15)</f>
        <v>912</v>
      </c>
      <c r="Q15" s="35">
        <v>912</v>
      </c>
      <c r="R15" s="35"/>
      <c r="S15" s="35"/>
      <c r="T15" s="35"/>
      <c r="U15" s="35"/>
      <c r="V15" s="35" t="s">
        <v>66</v>
      </c>
      <c r="W15" s="35" t="s">
        <v>42</v>
      </c>
      <c r="X15" s="72" t="s">
        <v>60</v>
      </c>
      <c r="Y15" s="35" t="s">
        <v>67</v>
      </c>
    </row>
    <row r="16" s="4" customFormat="1" ht="47" customHeight="1" spans="1:25">
      <c r="A16" s="58">
        <v>6</v>
      </c>
      <c r="B16" s="35" t="s">
        <v>68</v>
      </c>
      <c r="C16" s="73" t="s">
        <v>69</v>
      </c>
      <c r="D16" s="35" t="s">
        <v>70</v>
      </c>
      <c r="E16" s="35">
        <v>1</v>
      </c>
      <c r="F16" s="35" t="s">
        <v>38</v>
      </c>
      <c r="G16" s="35" t="s">
        <v>39</v>
      </c>
      <c r="H16" s="35" t="s">
        <v>57</v>
      </c>
      <c r="I16" s="35" t="s">
        <v>57</v>
      </c>
      <c r="J16" s="35" t="s">
        <v>57</v>
      </c>
      <c r="K16" s="35"/>
      <c r="L16" s="35"/>
      <c r="M16" s="35"/>
      <c r="N16" s="35"/>
      <c r="O16" s="35">
        <v>500</v>
      </c>
      <c r="P16" s="35">
        <f>SUM(Q16:T16)</f>
        <v>500</v>
      </c>
      <c r="Q16" s="35"/>
      <c r="R16" s="35"/>
      <c r="S16" s="35"/>
      <c r="T16" s="35">
        <v>500</v>
      </c>
      <c r="U16" s="35"/>
      <c r="V16" s="35" t="s">
        <v>42</v>
      </c>
      <c r="W16" s="35" t="s">
        <v>42</v>
      </c>
      <c r="X16" s="72" t="s">
        <v>71</v>
      </c>
      <c r="Y16" s="61" t="s">
        <v>44</v>
      </c>
    </row>
    <row r="17" s="7" customFormat="1" ht="30" customHeight="1" spans="1:25">
      <c r="A17" s="74" t="s">
        <v>72</v>
      </c>
      <c r="B17" s="49"/>
      <c r="C17" s="73"/>
      <c r="D17" s="60"/>
      <c r="E17" s="49">
        <f>E18+E22</f>
        <v>6</v>
      </c>
      <c r="F17" s="49"/>
      <c r="G17" s="49"/>
      <c r="H17" s="49"/>
      <c r="I17" s="49"/>
      <c r="J17" s="49"/>
      <c r="K17" s="49">
        <f t="shared" ref="K17:T17" si="4">K18+K22</f>
        <v>1427</v>
      </c>
      <c r="L17" s="49">
        <f t="shared" si="4"/>
        <v>4860</v>
      </c>
      <c r="M17" s="49">
        <f t="shared" si="4"/>
        <v>6424</v>
      </c>
      <c r="N17" s="49">
        <f t="shared" si="4"/>
        <v>24005</v>
      </c>
      <c r="O17" s="49">
        <f t="shared" si="4"/>
        <v>2771</v>
      </c>
      <c r="P17" s="49">
        <f t="shared" si="4"/>
        <v>2771</v>
      </c>
      <c r="Q17" s="49">
        <f t="shared" si="4"/>
        <v>1369</v>
      </c>
      <c r="R17" s="49">
        <f t="shared" si="4"/>
        <v>1402</v>
      </c>
      <c r="S17" s="49">
        <f t="shared" si="4"/>
        <v>0</v>
      </c>
      <c r="T17" s="49">
        <f t="shared" si="4"/>
        <v>0</v>
      </c>
      <c r="U17" s="35"/>
      <c r="V17" s="60"/>
      <c r="W17" s="60"/>
      <c r="X17" s="35"/>
      <c r="Y17" s="35"/>
    </row>
    <row r="18" s="7" customFormat="1" ht="52" customHeight="1" spans="1:25">
      <c r="A18" s="74" t="s">
        <v>73</v>
      </c>
      <c r="B18" s="49"/>
      <c r="C18" s="73"/>
      <c r="D18" s="60"/>
      <c r="E18" s="49">
        <f>SUM(E19:E21)</f>
        <v>3</v>
      </c>
      <c r="F18" s="49"/>
      <c r="G18" s="49"/>
      <c r="H18" s="49"/>
      <c r="I18" s="49"/>
      <c r="J18" s="49"/>
      <c r="K18" s="49">
        <f t="shared" ref="K18:T18" si="5">SUM(K19:K21)</f>
        <v>691</v>
      </c>
      <c r="L18" s="49">
        <f t="shared" si="5"/>
        <v>2438</v>
      </c>
      <c r="M18" s="49">
        <f t="shared" si="5"/>
        <v>2237</v>
      </c>
      <c r="N18" s="49">
        <f t="shared" si="5"/>
        <v>8196</v>
      </c>
      <c r="O18" s="49">
        <f t="shared" si="5"/>
        <v>1834</v>
      </c>
      <c r="P18" s="49">
        <f t="shared" si="5"/>
        <v>1834</v>
      </c>
      <c r="Q18" s="49">
        <f t="shared" si="5"/>
        <v>912</v>
      </c>
      <c r="R18" s="49">
        <f t="shared" si="5"/>
        <v>922</v>
      </c>
      <c r="S18" s="49">
        <f t="shared" si="5"/>
        <v>0</v>
      </c>
      <c r="T18" s="49">
        <f t="shared" si="5"/>
        <v>0</v>
      </c>
      <c r="U18" s="35"/>
      <c r="V18" s="60"/>
      <c r="W18" s="60"/>
      <c r="X18" s="35"/>
      <c r="Y18" s="35"/>
    </row>
    <row r="19" s="8" customFormat="1" ht="288" spans="1:25">
      <c r="A19" s="75">
        <v>7</v>
      </c>
      <c r="B19" s="35" t="s">
        <v>74</v>
      </c>
      <c r="C19" s="73" t="s">
        <v>75</v>
      </c>
      <c r="D19" s="62" t="s">
        <v>53</v>
      </c>
      <c r="E19" s="76">
        <v>1</v>
      </c>
      <c r="F19" s="76" t="s">
        <v>76</v>
      </c>
      <c r="G19" s="72" t="s">
        <v>77</v>
      </c>
      <c r="H19" s="77" t="s">
        <v>57</v>
      </c>
      <c r="I19" s="77" t="s">
        <v>57</v>
      </c>
      <c r="J19" s="77" t="s">
        <v>57</v>
      </c>
      <c r="K19" s="77">
        <v>68</v>
      </c>
      <c r="L19" s="77">
        <v>209</v>
      </c>
      <c r="M19" s="77">
        <v>580</v>
      </c>
      <c r="N19" s="77">
        <v>1920</v>
      </c>
      <c r="O19" s="35">
        <v>912</v>
      </c>
      <c r="P19" s="35">
        <v>912</v>
      </c>
      <c r="Q19" s="35">
        <v>912</v>
      </c>
      <c r="R19" s="77"/>
      <c r="S19" s="77"/>
      <c r="T19" s="77"/>
      <c r="U19" s="77"/>
      <c r="V19" s="72" t="s">
        <v>78</v>
      </c>
      <c r="W19" s="72" t="s">
        <v>42</v>
      </c>
      <c r="X19" s="72" t="s">
        <v>79</v>
      </c>
      <c r="Y19" s="72" t="s">
        <v>80</v>
      </c>
    </row>
    <row r="20" s="4" customFormat="1" ht="123" customHeight="1" spans="1:25">
      <c r="A20" s="75">
        <v>8</v>
      </c>
      <c r="B20" s="35" t="s">
        <v>81</v>
      </c>
      <c r="C20" s="73" t="s">
        <v>82</v>
      </c>
      <c r="D20" s="35" t="s">
        <v>53</v>
      </c>
      <c r="E20" s="35">
        <v>1</v>
      </c>
      <c r="F20" s="35" t="s">
        <v>64</v>
      </c>
      <c r="G20" s="35" t="s">
        <v>83</v>
      </c>
      <c r="H20" s="35" t="s">
        <v>56</v>
      </c>
      <c r="I20" s="35" t="s">
        <v>57</v>
      </c>
      <c r="J20" s="35" t="s">
        <v>57</v>
      </c>
      <c r="K20" s="35">
        <v>319</v>
      </c>
      <c r="L20" s="35">
        <v>1105</v>
      </c>
      <c r="M20" s="35">
        <v>872</v>
      </c>
      <c r="N20" s="35">
        <v>3072</v>
      </c>
      <c r="O20" s="35">
        <v>760</v>
      </c>
      <c r="P20" s="35">
        <f>SUM(Q20:T20)</f>
        <v>760</v>
      </c>
      <c r="Q20" s="35"/>
      <c r="R20" s="35">
        <v>760</v>
      </c>
      <c r="S20" s="35"/>
      <c r="T20" s="35"/>
      <c r="U20" s="35"/>
      <c r="V20" s="35" t="s">
        <v>66</v>
      </c>
      <c r="W20" s="35" t="s">
        <v>42</v>
      </c>
      <c r="X20" s="72" t="s">
        <v>79</v>
      </c>
      <c r="Y20" s="35" t="s">
        <v>67</v>
      </c>
    </row>
    <row r="21" s="9" customFormat="1" ht="81" customHeight="1" spans="1:25">
      <c r="A21" s="75">
        <v>9</v>
      </c>
      <c r="B21" s="35" t="s">
        <v>84</v>
      </c>
      <c r="C21" s="73" t="s">
        <v>85</v>
      </c>
      <c r="D21" s="35" t="s">
        <v>86</v>
      </c>
      <c r="E21" s="35">
        <v>1</v>
      </c>
      <c r="F21" s="35" t="s">
        <v>87</v>
      </c>
      <c r="G21" s="35" t="s">
        <v>88</v>
      </c>
      <c r="H21" s="35" t="s">
        <v>56</v>
      </c>
      <c r="I21" s="35" t="s">
        <v>57</v>
      </c>
      <c r="J21" s="35" t="s">
        <v>56</v>
      </c>
      <c r="K21" s="35">
        <v>304</v>
      </c>
      <c r="L21" s="35">
        <v>1124</v>
      </c>
      <c r="M21" s="35">
        <v>785</v>
      </c>
      <c r="N21" s="35">
        <v>3204</v>
      </c>
      <c r="O21" s="35">
        <v>162</v>
      </c>
      <c r="P21" s="35">
        <v>162</v>
      </c>
      <c r="Q21" s="35"/>
      <c r="R21" s="35">
        <v>162</v>
      </c>
      <c r="S21" s="35"/>
      <c r="T21" s="35"/>
      <c r="U21" s="35"/>
      <c r="V21" s="35" t="s">
        <v>89</v>
      </c>
      <c r="W21" s="35" t="s">
        <v>42</v>
      </c>
      <c r="X21" s="72" t="s">
        <v>60</v>
      </c>
      <c r="Y21" s="35" t="s">
        <v>90</v>
      </c>
    </row>
    <row r="22" s="7" customFormat="1" ht="48" customHeight="1" spans="1:25">
      <c r="A22" s="74" t="s">
        <v>91</v>
      </c>
      <c r="B22" s="49"/>
      <c r="C22" s="73"/>
      <c r="D22" s="60"/>
      <c r="E22" s="49">
        <f>SUM(E23:E25)</f>
        <v>3</v>
      </c>
      <c r="F22" s="49"/>
      <c r="G22" s="49"/>
      <c r="H22" s="49"/>
      <c r="I22" s="49"/>
      <c r="J22" s="49"/>
      <c r="K22" s="49">
        <f t="shared" ref="K22:T22" si="6">SUM(K23:K25)</f>
        <v>736</v>
      </c>
      <c r="L22" s="49">
        <f t="shared" si="6"/>
        <v>2422</v>
      </c>
      <c r="M22" s="49">
        <f t="shared" si="6"/>
        <v>4187</v>
      </c>
      <c r="N22" s="49">
        <f t="shared" si="6"/>
        <v>15809</v>
      </c>
      <c r="O22" s="49">
        <f t="shared" si="6"/>
        <v>937</v>
      </c>
      <c r="P22" s="49">
        <f t="shared" si="6"/>
        <v>937</v>
      </c>
      <c r="Q22" s="49">
        <f t="shared" si="6"/>
        <v>457</v>
      </c>
      <c r="R22" s="49">
        <f t="shared" si="6"/>
        <v>480</v>
      </c>
      <c r="S22" s="49">
        <f t="shared" si="6"/>
        <v>0</v>
      </c>
      <c r="T22" s="49">
        <f t="shared" si="6"/>
        <v>0</v>
      </c>
      <c r="U22" s="35"/>
      <c r="V22" s="60"/>
      <c r="W22" s="60"/>
      <c r="X22" s="35"/>
      <c r="Y22" s="35"/>
    </row>
    <row r="23" s="6" customFormat="1" ht="78" customHeight="1" spans="1:25">
      <c r="A23" s="75">
        <v>10</v>
      </c>
      <c r="B23" s="35" t="s">
        <v>92</v>
      </c>
      <c r="C23" s="78" t="s">
        <v>93</v>
      </c>
      <c r="D23" s="72" t="s">
        <v>53</v>
      </c>
      <c r="E23" s="71">
        <v>1</v>
      </c>
      <c r="F23" s="61" t="s">
        <v>54</v>
      </c>
      <c r="G23" s="61" t="s">
        <v>94</v>
      </c>
      <c r="H23" s="61" t="s">
        <v>56</v>
      </c>
      <c r="I23" s="61" t="s">
        <v>56</v>
      </c>
      <c r="J23" s="61" t="s">
        <v>56</v>
      </c>
      <c r="K23" s="61">
        <v>346</v>
      </c>
      <c r="L23" s="61">
        <v>1102</v>
      </c>
      <c r="M23" s="61">
        <v>1604</v>
      </c>
      <c r="N23" s="61">
        <v>6207</v>
      </c>
      <c r="O23" s="77">
        <v>295</v>
      </c>
      <c r="P23" s="77">
        <v>295</v>
      </c>
      <c r="Q23" s="77">
        <v>295</v>
      </c>
      <c r="R23" s="77"/>
      <c r="S23" s="77"/>
      <c r="T23" s="77"/>
      <c r="U23" s="77"/>
      <c r="V23" s="72" t="s">
        <v>58</v>
      </c>
      <c r="W23" s="72" t="s">
        <v>42</v>
      </c>
      <c r="X23" s="72" t="s">
        <v>79</v>
      </c>
      <c r="Y23" s="72" t="s">
        <v>61</v>
      </c>
    </row>
    <row r="24" s="10" customFormat="1" ht="352" customHeight="1" spans="1:25">
      <c r="A24" s="75">
        <v>11</v>
      </c>
      <c r="B24" s="35" t="s">
        <v>95</v>
      </c>
      <c r="C24" s="73" t="s">
        <v>96</v>
      </c>
      <c r="D24" s="35" t="s">
        <v>53</v>
      </c>
      <c r="E24" s="35">
        <v>1</v>
      </c>
      <c r="F24" s="35" t="s">
        <v>97</v>
      </c>
      <c r="G24" s="35" t="s">
        <v>98</v>
      </c>
      <c r="H24" s="35" t="s">
        <v>57</v>
      </c>
      <c r="I24" s="35" t="s">
        <v>57</v>
      </c>
      <c r="J24" s="35" t="s">
        <v>57</v>
      </c>
      <c r="K24" s="35">
        <v>225</v>
      </c>
      <c r="L24" s="35">
        <v>778</v>
      </c>
      <c r="M24" s="35">
        <v>1302</v>
      </c>
      <c r="N24" s="35">
        <v>5042</v>
      </c>
      <c r="O24" s="35">
        <v>480</v>
      </c>
      <c r="P24" s="77">
        <v>480</v>
      </c>
      <c r="Q24" s="35"/>
      <c r="R24" s="35">
        <v>480</v>
      </c>
      <c r="S24" s="35"/>
      <c r="T24" s="35"/>
      <c r="U24" s="35"/>
      <c r="V24" s="76" t="s">
        <v>99</v>
      </c>
      <c r="W24" s="76" t="s">
        <v>42</v>
      </c>
      <c r="X24" s="72" t="s">
        <v>79</v>
      </c>
      <c r="Y24" s="35" t="s">
        <v>100</v>
      </c>
    </row>
    <row r="25" s="11" customFormat="1" ht="387" customHeight="1" spans="1:25">
      <c r="A25" s="75">
        <v>12</v>
      </c>
      <c r="B25" s="35" t="s">
        <v>101</v>
      </c>
      <c r="C25" s="70" t="s">
        <v>102</v>
      </c>
      <c r="D25" s="35" t="s">
        <v>103</v>
      </c>
      <c r="E25" s="76">
        <v>1</v>
      </c>
      <c r="F25" s="72" t="s">
        <v>97</v>
      </c>
      <c r="G25" s="77" t="s">
        <v>104</v>
      </c>
      <c r="H25" s="72" t="s">
        <v>57</v>
      </c>
      <c r="I25" s="72" t="s">
        <v>57</v>
      </c>
      <c r="J25" s="77" t="s">
        <v>57</v>
      </c>
      <c r="K25" s="77">
        <v>165</v>
      </c>
      <c r="L25" s="77">
        <v>542</v>
      </c>
      <c r="M25" s="76">
        <v>1281</v>
      </c>
      <c r="N25" s="35">
        <v>4560</v>
      </c>
      <c r="O25" s="77">
        <v>162</v>
      </c>
      <c r="P25" s="35">
        <v>162</v>
      </c>
      <c r="Q25" s="35">
        <v>162</v>
      </c>
      <c r="R25" s="35"/>
      <c r="S25" s="35"/>
      <c r="T25" s="35"/>
      <c r="U25" s="76"/>
      <c r="V25" s="76" t="s">
        <v>99</v>
      </c>
      <c r="W25" s="72" t="s">
        <v>42</v>
      </c>
      <c r="X25" s="79" t="s">
        <v>79</v>
      </c>
      <c r="Y25" s="35" t="s">
        <v>100</v>
      </c>
    </row>
    <row r="26" s="12" customFormat="1" ht="30" customHeight="1" spans="1:25">
      <c r="A26" s="80" t="s">
        <v>105</v>
      </c>
      <c r="B26" s="81"/>
      <c r="C26" s="81"/>
      <c r="D26" s="81"/>
      <c r="E26" s="81">
        <f>E27</f>
        <v>1</v>
      </c>
      <c r="F26" s="81"/>
      <c r="G26" s="81"/>
      <c r="H26" s="81"/>
      <c r="I26" s="81"/>
      <c r="J26" s="81"/>
      <c r="K26" s="81">
        <f t="shared" ref="K26:T26" si="7">K27</f>
        <v>4000</v>
      </c>
      <c r="L26" s="81">
        <f t="shared" si="7"/>
        <v>4000</v>
      </c>
      <c r="M26" s="81">
        <f t="shared" si="7"/>
        <v>4000</v>
      </c>
      <c r="N26" s="81">
        <f t="shared" si="7"/>
        <v>4000</v>
      </c>
      <c r="O26" s="81">
        <f t="shared" si="7"/>
        <v>150</v>
      </c>
      <c r="P26" s="81">
        <f t="shared" si="7"/>
        <v>150</v>
      </c>
      <c r="Q26" s="81">
        <f t="shared" si="7"/>
        <v>150</v>
      </c>
      <c r="R26" s="81">
        <f t="shared" si="7"/>
        <v>0</v>
      </c>
      <c r="S26" s="81">
        <f t="shared" si="7"/>
        <v>0</v>
      </c>
      <c r="T26" s="81">
        <f t="shared" si="7"/>
        <v>0</v>
      </c>
      <c r="U26" s="82"/>
      <c r="V26" s="81"/>
      <c r="W26" s="81"/>
      <c r="X26" s="82"/>
      <c r="Y26" s="81"/>
    </row>
    <row r="27" s="12" customFormat="1" ht="30" customHeight="1" spans="1:25">
      <c r="A27" s="80" t="s">
        <v>106</v>
      </c>
      <c r="B27" s="81"/>
      <c r="C27" s="81"/>
      <c r="D27" s="81"/>
      <c r="E27" s="81">
        <f>SUM(E28)</f>
        <v>1</v>
      </c>
      <c r="F27" s="81"/>
      <c r="G27" s="81"/>
      <c r="H27" s="81"/>
      <c r="I27" s="81"/>
      <c r="J27" s="81"/>
      <c r="K27" s="81">
        <f t="shared" ref="K27:T27" si="8">SUM(K28)</f>
        <v>4000</v>
      </c>
      <c r="L27" s="81">
        <f t="shared" si="8"/>
        <v>4000</v>
      </c>
      <c r="M27" s="81">
        <f t="shared" si="8"/>
        <v>4000</v>
      </c>
      <c r="N27" s="81">
        <f t="shared" si="8"/>
        <v>4000</v>
      </c>
      <c r="O27" s="81">
        <f t="shared" si="8"/>
        <v>150</v>
      </c>
      <c r="P27" s="81">
        <f t="shared" si="8"/>
        <v>150</v>
      </c>
      <c r="Q27" s="81">
        <f t="shared" si="8"/>
        <v>150</v>
      </c>
      <c r="R27" s="81">
        <f t="shared" si="8"/>
        <v>0</v>
      </c>
      <c r="S27" s="81">
        <f t="shared" si="8"/>
        <v>0</v>
      </c>
      <c r="T27" s="81">
        <f t="shared" si="8"/>
        <v>0</v>
      </c>
      <c r="U27" s="81"/>
      <c r="V27" s="81"/>
      <c r="W27" s="81"/>
      <c r="X27" s="82"/>
      <c r="Y27" s="81"/>
    </row>
    <row r="28" s="13" customFormat="1" ht="96" customHeight="1" spans="1:25">
      <c r="A28" s="65">
        <v>13</v>
      </c>
      <c r="B28" s="65" t="s">
        <v>107</v>
      </c>
      <c r="C28" s="73" t="s">
        <v>108</v>
      </c>
      <c r="D28" s="35" t="s">
        <v>53</v>
      </c>
      <c r="E28" s="83">
        <v>1</v>
      </c>
      <c r="F28" s="35" t="s">
        <v>109</v>
      </c>
      <c r="G28" s="35" t="s">
        <v>110</v>
      </c>
      <c r="H28" s="35"/>
      <c r="I28" s="35"/>
      <c r="J28" s="35"/>
      <c r="K28" s="60">
        <v>4000</v>
      </c>
      <c r="L28" s="60">
        <v>4000</v>
      </c>
      <c r="M28" s="60">
        <v>4000</v>
      </c>
      <c r="N28" s="60">
        <v>4000</v>
      </c>
      <c r="O28" s="35">
        <v>150</v>
      </c>
      <c r="P28" s="35">
        <f>SUM(Q28:T28)</f>
        <v>150</v>
      </c>
      <c r="Q28" s="35">
        <v>150</v>
      </c>
      <c r="R28" s="35"/>
      <c r="S28" s="35"/>
      <c r="T28" s="35"/>
      <c r="U28" s="35"/>
      <c r="V28" s="62" t="s">
        <v>111</v>
      </c>
      <c r="W28" s="62" t="s">
        <v>42</v>
      </c>
      <c r="X28" s="79" t="s">
        <v>112</v>
      </c>
      <c r="Y28" s="35" t="s">
        <v>113</v>
      </c>
    </row>
    <row r="29" s="12" customFormat="1" ht="40" customHeight="1" spans="1:25">
      <c r="A29" s="80" t="s">
        <v>114</v>
      </c>
      <c r="B29" s="81"/>
      <c r="C29" s="81"/>
      <c r="D29" s="81"/>
      <c r="E29" s="81">
        <f>SUM(E30)</f>
        <v>26</v>
      </c>
      <c r="F29" s="81"/>
      <c r="G29" s="81"/>
      <c r="H29" s="81">
        <f t="shared" ref="H29:U29" si="9">SUM(H30)</f>
        <v>0</v>
      </c>
      <c r="I29" s="81">
        <f t="shared" si="9"/>
        <v>0</v>
      </c>
      <c r="J29" s="81">
        <f t="shared" si="9"/>
        <v>0</v>
      </c>
      <c r="K29" s="81">
        <f t="shared" si="9"/>
        <v>3239</v>
      </c>
      <c r="L29" s="81">
        <f t="shared" si="9"/>
        <v>10561</v>
      </c>
      <c r="M29" s="81">
        <f t="shared" si="9"/>
        <v>17137</v>
      </c>
      <c r="N29" s="81">
        <f t="shared" si="9"/>
        <v>65651</v>
      </c>
      <c r="O29" s="81">
        <f t="shared" si="9"/>
        <v>1950</v>
      </c>
      <c r="P29" s="81">
        <f t="shared" si="9"/>
        <v>1950</v>
      </c>
      <c r="Q29" s="81">
        <f t="shared" si="9"/>
        <v>1750</v>
      </c>
      <c r="R29" s="81">
        <f t="shared" si="9"/>
        <v>0</v>
      </c>
      <c r="S29" s="81">
        <f t="shared" si="9"/>
        <v>0</v>
      </c>
      <c r="T29" s="81">
        <f t="shared" si="9"/>
        <v>200</v>
      </c>
      <c r="U29" s="81">
        <f t="shared" si="9"/>
        <v>0</v>
      </c>
      <c r="V29" s="81"/>
      <c r="W29" s="81"/>
      <c r="X29" s="82"/>
      <c r="Y29" s="81"/>
    </row>
    <row r="30" s="12" customFormat="1" ht="40" customHeight="1" spans="1:25">
      <c r="A30" s="80" t="s">
        <v>115</v>
      </c>
      <c r="B30" s="81"/>
      <c r="C30" s="81"/>
      <c r="D30" s="81"/>
      <c r="E30" s="81">
        <f>SUM(E31:E56)</f>
        <v>26</v>
      </c>
      <c r="F30" s="81"/>
      <c r="G30" s="81"/>
      <c r="H30" s="81">
        <f t="shared" ref="H30:U30" si="10">SUM(H31:H56)</f>
        <v>0</v>
      </c>
      <c r="I30" s="81">
        <f t="shared" si="10"/>
        <v>0</v>
      </c>
      <c r="J30" s="81">
        <f t="shared" si="10"/>
        <v>0</v>
      </c>
      <c r="K30" s="81">
        <f t="shared" si="10"/>
        <v>3239</v>
      </c>
      <c r="L30" s="81">
        <f t="shared" si="10"/>
        <v>10561</v>
      </c>
      <c r="M30" s="81">
        <f t="shared" si="10"/>
        <v>17137</v>
      </c>
      <c r="N30" s="81">
        <f t="shared" si="10"/>
        <v>65651</v>
      </c>
      <c r="O30" s="81">
        <f t="shared" si="10"/>
        <v>1950</v>
      </c>
      <c r="P30" s="81">
        <f t="shared" si="10"/>
        <v>1950</v>
      </c>
      <c r="Q30" s="81">
        <f t="shared" si="10"/>
        <v>1750</v>
      </c>
      <c r="R30" s="81">
        <f t="shared" si="10"/>
        <v>0</v>
      </c>
      <c r="S30" s="81">
        <f t="shared" si="10"/>
        <v>0</v>
      </c>
      <c r="T30" s="81">
        <f t="shared" si="10"/>
        <v>200</v>
      </c>
      <c r="U30" s="81">
        <f t="shared" si="10"/>
        <v>0</v>
      </c>
      <c r="V30" s="81"/>
      <c r="W30" s="81"/>
      <c r="X30" s="82"/>
      <c r="Y30" s="81"/>
    </row>
    <row r="31" s="13" customFormat="1" ht="60" customHeight="1" spans="1:25">
      <c r="A31" s="65">
        <v>14</v>
      </c>
      <c r="B31" s="65" t="s">
        <v>116</v>
      </c>
      <c r="C31" s="73" t="s">
        <v>117</v>
      </c>
      <c r="D31" s="35" t="s">
        <v>53</v>
      </c>
      <c r="E31" s="83">
        <v>1</v>
      </c>
      <c r="F31" s="35" t="s">
        <v>47</v>
      </c>
      <c r="G31" s="35" t="s">
        <v>39</v>
      </c>
      <c r="H31" s="35" t="s">
        <v>40</v>
      </c>
      <c r="I31" s="35" t="s">
        <v>40</v>
      </c>
      <c r="J31" s="35" t="s">
        <v>40</v>
      </c>
      <c r="K31" s="60">
        <v>200</v>
      </c>
      <c r="L31" s="60">
        <v>860</v>
      </c>
      <c r="M31" s="60">
        <v>200</v>
      </c>
      <c r="N31" s="60">
        <v>860</v>
      </c>
      <c r="O31" s="35">
        <v>200</v>
      </c>
      <c r="P31" s="35">
        <v>200</v>
      </c>
      <c r="Q31" s="35"/>
      <c r="R31" s="35"/>
      <c r="S31" s="35"/>
      <c r="T31" s="35">
        <v>200</v>
      </c>
      <c r="U31" s="35"/>
      <c r="V31" s="35" t="s">
        <v>118</v>
      </c>
      <c r="W31" s="62" t="s">
        <v>42</v>
      </c>
      <c r="X31" s="35" t="s">
        <v>119</v>
      </c>
      <c r="Y31" s="35" t="s">
        <v>120</v>
      </c>
    </row>
    <row r="32" s="14" customFormat="1" ht="156" spans="1:25">
      <c r="A32" s="65">
        <v>15</v>
      </c>
      <c r="B32" s="35" t="s">
        <v>121</v>
      </c>
      <c r="C32" s="84" t="s">
        <v>122</v>
      </c>
      <c r="D32" s="35" t="s">
        <v>37</v>
      </c>
      <c r="E32" s="35">
        <v>1</v>
      </c>
      <c r="F32" s="35" t="s">
        <v>123</v>
      </c>
      <c r="G32" s="61" t="s">
        <v>124</v>
      </c>
      <c r="H32" s="81" t="s">
        <v>57</v>
      </c>
      <c r="I32" s="81" t="s">
        <v>40</v>
      </c>
      <c r="J32" s="60" t="s">
        <v>40</v>
      </c>
      <c r="K32" s="60">
        <v>158</v>
      </c>
      <c r="L32" s="60">
        <v>453</v>
      </c>
      <c r="M32" s="60">
        <v>750</v>
      </c>
      <c r="N32" s="61">
        <v>2734</v>
      </c>
      <c r="O32" s="61">
        <v>70</v>
      </c>
      <c r="P32" s="61">
        <v>70</v>
      </c>
      <c r="Q32" s="61">
        <v>70</v>
      </c>
      <c r="R32" s="61"/>
      <c r="S32" s="61"/>
      <c r="T32" s="61"/>
      <c r="U32" s="35"/>
      <c r="V32" s="35" t="s">
        <v>125</v>
      </c>
      <c r="W32" s="35" t="s">
        <v>126</v>
      </c>
      <c r="X32" s="35" t="s">
        <v>127</v>
      </c>
      <c r="Y32" s="35" t="s">
        <v>128</v>
      </c>
    </row>
    <row r="33" s="14" customFormat="1" ht="120" spans="1:25">
      <c r="A33" s="65">
        <v>16</v>
      </c>
      <c r="B33" s="35" t="s">
        <v>129</v>
      </c>
      <c r="C33" s="73" t="s">
        <v>130</v>
      </c>
      <c r="D33" s="35" t="s">
        <v>37</v>
      </c>
      <c r="E33" s="35">
        <v>1</v>
      </c>
      <c r="F33" s="35" t="s">
        <v>131</v>
      </c>
      <c r="G33" s="35" t="s">
        <v>132</v>
      </c>
      <c r="H33" s="61" t="s">
        <v>57</v>
      </c>
      <c r="I33" s="61" t="s">
        <v>40</v>
      </c>
      <c r="J33" s="60" t="s">
        <v>40</v>
      </c>
      <c r="K33" s="60">
        <v>62</v>
      </c>
      <c r="L33" s="60">
        <v>213</v>
      </c>
      <c r="M33" s="60">
        <v>470</v>
      </c>
      <c r="N33" s="61">
        <v>1687</v>
      </c>
      <c r="O33" s="61">
        <v>70</v>
      </c>
      <c r="P33" s="61">
        <v>70</v>
      </c>
      <c r="Q33" s="61">
        <v>70</v>
      </c>
      <c r="R33" s="61"/>
      <c r="S33" s="61"/>
      <c r="T33" s="61"/>
      <c r="U33" s="35"/>
      <c r="V33" s="35" t="s">
        <v>133</v>
      </c>
      <c r="W33" s="35" t="s">
        <v>126</v>
      </c>
      <c r="X33" s="35" t="s">
        <v>134</v>
      </c>
      <c r="Y33" s="35" t="s">
        <v>135</v>
      </c>
    </row>
    <row r="34" s="14" customFormat="1" ht="84" spans="1:25">
      <c r="A34" s="65">
        <v>17</v>
      </c>
      <c r="B34" s="35" t="s">
        <v>136</v>
      </c>
      <c r="C34" s="73" t="s">
        <v>137</v>
      </c>
      <c r="D34" s="35" t="s">
        <v>37</v>
      </c>
      <c r="E34" s="35">
        <v>1</v>
      </c>
      <c r="F34" s="35" t="s">
        <v>131</v>
      </c>
      <c r="G34" s="35" t="s">
        <v>138</v>
      </c>
      <c r="H34" s="61" t="s">
        <v>57</v>
      </c>
      <c r="I34" s="61" t="s">
        <v>40</v>
      </c>
      <c r="J34" s="60" t="s">
        <v>40</v>
      </c>
      <c r="K34" s="60">
        <v>69</v>
      </c>
      <c r="L34" s="60">
        <v>249</v>
      </c>
      <c r="M34" s="60">
        <v>698</v>
      </c>
      <c r="N34" s="61">
        <v>2748</v>
      </c>
      <c r="O34" s="61">
        <v>70</v>
      </c>
      <c r="P34" s="61">
        <v>70</v>
      </c>
      <c r="Q34" s="61">
        <v>70</v>
      </c>
      <c r="R34" s="61"/>
      <c r="S34" s="61"/>
      <c r="T34" s="61"/>
      <c r="U34" s="35"/>
      <c r="V34" s="35" t="s">
        <v>133</v>
      </c>
      <c r="W34" s="35" t="s">
        <v>126</v>
      </c>
      <c r="X34" s="35" t="s">
        <v>139</v>
      </c>
      <c r="Y34" s="35" t="s">
        <v>135</v>
      </c>
    </row>
    <row r="35" s="14" customFormat="1" ht="72" spans="1:25">
      <c r="A35" s="65">
        <v>18</v>
      </c>
      <c r="B35" s="35" t="s">
        <v>140</v>
      </c>
      <c r="C35" s="73" t="s">
        <v>141</v>
      </c>
      <c r="D35" s="35" t="s">
        <v>37</v>
      </c>
      <c r="E35" s="35">
        <v>1</v>
      </c>
      <c r="F35" s="35" t="s">
        <v>131</v>
      </c>
      <c r="G35" s="35" t="s">
        <v>142</v>
      </c>
      <c r="H35" s="61" t="s">
        <v>57</v>
      </c>
      <c r="I35" s="61" t="s">
        <v>40</v>
      </c>
      <c r="J35" s="60" t="s">
        <v>40</v>
      </c>
      <c r="K35" s="60">
        <v>92</v>
      </c>
      <c r="L35" s="60">
        <v>299</v>
      </c>
      <c r="M35" s="60">
        <v>676</v>
      </c>
      <c r="N35" s="61">
        <v>2640</v>
      </c>
      <c r="O35" s="61">
        <v>70</v>
      </c>
      <c r="P35" s="61">
        <v>70</v>
      </c>
      <c r="Q35" s="61">
        <v>70</v>
      </c>
      <c r="R35" s="61"/>
      <c r="S35" s="61"/>
      <c r="T35" s="61"/>
      <c r="U35" s="35"/>
      <c r="V35" s="35" t="s">
        <v>133</v>
      </c>
      <c r="W35" s="35" t="s">
        <v>126</v>
      </c>
      <c r="X35" s="35" t="s">
        <v>139</v>
      </c>
      <c r="Y35" s="35" t="s">
        <v>135</v>
      </c>
    </row>
    <row r="36" s="14" customFormat="1" ht="132" spans="1:25">
      <c r="A36" s="65">
        <v>19</v>
      </c>
      <c r="B36" s="35" t="s">
        <v>143</v>
      </c>
      <c r="C36" s="73" t="s">
        <v>144</v>
      </c>
      <c r="D36" s="35" t="s">
        <v>37</v>
      </c>
      <c r="E36" s="61">
        <v>1</v>
      </c>
      <c r="F36" s="61" t="s">
        <v>145</v>
      </c>
      <c r="G36" s="61" t="s">
        <v>146</v>
      </c>
      <c r="H36" s="61" t="s">
        <v>57</v>
      </c>
      <c r="I36" s="61" t="s">
        <v>40</v>
      </c>
      <c r="J36" s="60" t="s">
        <v>40</v>
      </c>
      <c r="K36" s="60">
        <v>108</v>
      </c>
      <c r="L36" s="60">
        <v>369</v>
      </c>
      <c r="M36" s="60">
        <v>646</v>
      </c>
      <c r="N36" s="61">
        <v>2682</v>
      </c>
      <c r="O36" s="61">
        <v>70</v>
      </c>
      <c r="P36" s="61">
        <v>70</v>
      </c>
      <c r="Q36" s="61">
        <v>70</v>
      </c>
      <c r="R36" s="61"/>
      <c r="S36" s="61"/>
      <c r="T36" s="61"/>
      <c r="U36" s="35"/>
      <c r="V36" s="35" t="s">
        <v>147</v>
      </c>
      <c r="W36" s="35" t="s">
        <v>126</v>
      </c>
      <c r="X36" s="35" t="s">
        <v>148</v>
      </c>
      <c r="Y36" s="35" t="s">
        <v>149</v>
      </c>
    </row>
    <row r="37" s="14" customFormat="1" ht="108" spans="1:25">
      <c r="A37" s="65">
        <v>20</v>
      </c>
      <c r="B37" s="35" t="s">
        <v>150</v>
      </c>
      <c r="C37" s="73" t="s">
        <v>151</v>
      </c>
      <c r="D37" s="35" t="s">
        <v>37</v>
      </c>
      <c r="E37" s="61">
        <v>1</v>
      </c>
      <c r="F37" s="61" t="s">
        <v>145</v>
      </c>
      <c r="G37" s="61" t="s">
        <v>152</v>
      </c>
      <c r="H37" s="61" t="s">
        <v>57</v>
      </c>
      <c r="I37" s="61" t="s">
        <v>40</v>
      </c>
      <c r="J37" s="60" t="s">
        <v>40</v>
      </c>
      <c r="K37" s="60">
        <v>113</v>
      </c>
      <c r="L37" s="60">
        <v>380</v>
      </c>
      <c r="M37" s="60">
        <v>765</v>
      </c>
      <c r="N37" s="61">
        <v>3008</v>
      </c>
      <c r="O37" s="61">
        <v>70</v>
      </c>
      <c r="P37" s="61">
        <v>70</v>
      </c>
      <c r="Q37" s="61">
        <v>70</v>
      </c>
      <c r="R37" s="61"/>
      <c r="S37" s="61"/>
      <c r="T37" s="61"/>
      <c r="U37" s="35"/>
      <c r="V37" s="35" t="s">
        <v>147</v>
      </c>
      <c r="W37" s="35" t="s">
        <v>126</v>
      </c>
      <c r="X37" s="35" t="s">
        <v>153</v>
      </c>
      <c r="Y37" s="35" t="s">
        <v>149</v>
      </c>
    </row>
    <row r="38" s="14" customFormat="1" ht="72.75" spans="1:25">
      <c r="A38" s="65">
        <v>21</v>
      </c>
      <c r="B38" s="35" t="s">
        <v>154</v>
      </c>
      <c r="C38" s="73" t="s">
        <v>155</v>
      </c>
      <c r="D38" s="35" t="s">
        <v>37</v>
      </c>
      <c r="E38" s="61">
        <v>1</v>
      </c>
      <c r="F38" s="61" t="s">
        <v>76</v>
      </c>
      <c r="G38" s="61" t="s">
        <v>156</v>
      </c>
      <c r="H38" s="61" t="s">
        <v>57</v>
      </c>
      <c r="I38" s="61" t="s">
        <v>40</v>
      </c>
      <c r="J38" s="60" t="s">
        <v>40</v>
      </c>
      <c r="K38" s="60">
        <v>107</v>
      </c>
      <c r="L38" s="60">
        <v>362</v>
      </c>
      <c r="M38" s="60">
        <v>836</v>
      </c>
      <c r="N38" s="61">
        <v>3210</v>
      </c>
      <c r="O38" s="61">
        <v>70</v>
      </c>
      <c r="P38" s="61">
        <v>70</v>
      </c>
      <c r="Q38" s="61">
        <v>70</v>
      </c>
      <c r="R38" s="61"/>
      <c r="S38" s="61"/>
      <c r="T38" s="61"/>
      <c r="U38" s="35"/>
      <c r="V38" s="35" t="s">
        <v>78</v>
      </c>
      <c r="W38" s="35" t="s">
        <v>126</v>
      </c>
      <c r="X38" s="35" t="s">
        <v>157</v>
      </c>
      <c r="Y38" s="35" t="s">
        <v>158</v>
      </c>
    </row>
    <row r="39" s="14" customFormat="1" ht="64" customHeight="1" spans="1:25">
      <c r="A39" s="65">
        <v>22</v>
      </c>
      <c r="B39" s="35" t="s">
        <v>159</v>
      </c>
      <c r="C39" s="73" t="s">
        <v>160</v>
      </c>
      <c r="D39" s="35" t="s">
        <v>37</v>
      </c>
      <c r="E39" s="61">
        <v>1</v>
      </c>
      <c r="F39" s="61" t="s">
        <v>54</v>
      </c>
      <c r="G39" s="61" t="s">
        <v>161</v>
      </c>
      <c r="H39" s="61" t="s">
        <v>56</v>
      </c>
      <c r="I39" s="61" t="s">
        <v>40</v>
      </c>
      <c r="J39" s="60" t="s">
        <v>40</v>
      </c>
      <c r="K39" s="60">
        <v>299</v>
      </c>
      <c r="L39" s="60">
        <v>1008</v>
      </c>
      <c r="M39" s="60">
        <v>1060</v>
      </c>
      <c r="N39" s="61">
        <v>4577</v>
      </c>
      <c r="O39" s="61">
        <v>70</v>
      </c>
      <c r="P39" s="61">
        <v>70</v>
      </c>
      <c r="Q39" s="61">
        <v>70</v>
      </c>
      <c r="R39" s="61"/>
      <c r="S39" s="61"/>
      <c r="T39" s="61"/>
      <c r="U39" s="35"/>
      <c r="V39" s="35" t="s">
        <v>58</v>
      </c>
      <c r="W39" s="35" t="s">
        <v>126</v>
      </c>
      <c r="X39" s="35" t="s">
        <v>134</v>
      </c>
      <c r="Y39" s="35" t="s">
        <v>61</v>
      </c>
    </row>
    <row r="40" s="14" customFormat="1" ht="56" customHeight="1" spans="1:25">
      <c r="A40" s="65">
        <v>23</v>
      </c>
      <c r="B40" s="35" t="s">
        <v>162</v>
      </c>
      <c r="C40" s="73" t="s">
        <v>163</v>
      </c>
      <c r="D40" s="35" t="s">
        <v>37</v>
      </c>
      <c r="E40" s="61">
        <v>1</v>
      </c>
      <c r="F40" s="61" t="s">
        <v>54</v>
      </c>
      <c r="G40" s="61" t="s">
        <v>164</v>
      </c>
      <c r="H40" s="61" t="s">
        <v>56</v>
      </c>
      <c r="I40" s="61" t="s">
        <v>40</v>
      </c>
      <c r="J40" s="85" t="s">
        <v>40</v>
      </c>
      <c r="K40" s="85">
        <v>31</v>
      </c>
      <c r="L40" s="85">
        <v>147</v>
      </c>
      <c r="M40" s="85">
        <v>342</v>
      </c>
      <c r="N40" s="61">
        <v>1382</v>
      </c>
      <c r="O40" s="61">
        <v>70</v>
      </c>
      <c r="P40" s="61">
        <v>70</v>
      </c>
      <c r="Q40" s="61">
        <v>70</v>
      </c>
      <c r="R40" s="61"/>
      <c r="S40" s="61"/>
      <c r="T40" s="61"/>
      <c r="U40" s="35"/>
      <c r="V40" s="35" t="s">
        <v>58</v>
      </c>
      <c r="W40" s="35" t="s">
        <v>126</v>
      </c>
      <c r="X40" s="35" t="s">
        <v>139</v>
      </c>
      <c r="Y40" s="35" t="s">
        <v>61</v>
      </c>
    </row>
    <row r="41" s="14" customFormat="1" ht="84" spans="1:25">
      <c r="A41" s="65">
        <v>24</v>
      </c>
      <c r="B41" s="35" t="s">
        <v>165</v>
      </c>
      <c r="C41" s="73" t="s">
        <v>166</v>
      </c>
      <c r="D41" s="35" t="s">
        <v>37</v>
      </c>
      <c r="E41" s="61">
        <v>1</v>
      </c>
      <c r="F41" s="61" t="s">
        <v>97</v>
      </c>
      <c r="G41" s="61" t="s">
        <v>167</v>
      </c>
      <c r="H41" s="61" t="s">
        <v>57</v>
      </c>
      <c r="I41" s="61" t="s">
        <v>40</v>
      </c>
      <c r="J41" s="61" t="s">
        <v>40</v>
      </c>
      <c r="K41" s="61">
        <v>89</v>
      </c>
      <c r="L41" s="61">
        <v>255</v>
      </c>
      <c r="M41" s="61">
        <v>686</v>
      </c>
      <c r="N41" s="61">
        <v>2781</v>
      </c>
      <c r="O41" s="61">
        <v>70</v>
      </c>
      <c r="P41" s="61">
        <v>70</v>
      </c>
      <c r="Q41" s="61">
        <v>70</v>
      </c>
      <c r="R41" s="61"/>
      <c r="S41" s="61"/>
      <c r="T41" s="61"/>
      <c r="U41" s="35"/>
      <c r="V41" s="35" t="s">
        <v>168</v>
      </c>
      <c r="W41" s="35" t="s">
        <v>126</v>
      </c>
      <c r="X41" s="79" t="s">
        <v>157</v>
      </c>
      <c r="Y41" s="35" t="s">
        <v>100</v>
      </c>
    </row>
    <row r="42" s="14" customFormat="1" ht="96" spans="1:25">
      <c r="A42" s="65">
        <v>25</v>
      </c>
      <c r="B42" s="35" t="s">
        <v>169</v>
      </c>
      <c r="C42" s="73" t="s">
        <v>170</v>
      </c>
      <c r="D42" s="35" t="s">
        <v>37</v>
      </c>
      <c r="E42" s="61">
        <v>1</v>
      </c>
      <c r="F42" s="61" t="s">
        <v>97</v>
      </c>
      <c r="G42" s="61" t="s">
        <v>171</v>
      </c>
      <c r="H42" s="61" t="s">
        <v>57</v>
      </c>
      <c r="I42" s="61" t="s">
        <v>40</v>
      </c>
      <c r="J42" s="61" t="s">
        <v>40</v>
      </c>
      <c r="K42" s="61">
        <v>76</v>
      </c>
      <c r="L42" s="61">
        <v>280</v>
      </c>
      <c r="M42" s="61">
        <v>545</v>
      </c>
      <c r="N42" s="61">
        <v>2005</v>
      </c>
      <c r="O42" s="61">
        <v>70</v>
      </c>
      <c r="P42" s="61">
        <v>70</v>
      </c>
      <c r="Q42" s="61">
        <v>70</v>
      </c>
      <c r="R42" s="61"/>
      <c r="S42" s="61"/>
      <c r="T42" s="61"/>
      <c r="U42" s="35"/>
      <c r="V42" s="35" t="s">
        <v>168</v>
      </c>
      <c r="W42" s="35" t="s">
        <v>126</v>
      </c>
      <c r="X42" s="77" t="s">
        <v>139</v>
      </c>
      <c r="Y42" s="35" t="s">
        <v>100</v>
      </c>
    </row>
    <row r="43" s="14" customFormat="1" ht="225" customHeight="1" spans="1:25">
      <c r="A43" s="65">
        <v>26</v>
      </c>
      <c r="B43" s="35" t="s">
        <v>172</v>
      </c>
      <c r="C43" s="73" t="s">
        <v>173</v>
      </c>
      <c r="D43" s="35" t="s">
        <v>37</v>
      </c>
      <c r="E43" s="61">
        <v>1</v>
      </c>
      <c r="F43" s="61" t="s">
        <v>174</v>
      </c>
      <c r="G43" s="61" t="s">
        <v>175</v>
      </c>
      <c r="H43" s="61" t="s">
        <v>57</v>
      </c>
      <c r="I43" s="61" t="s">
        <v>40</v>
      </c>
      <c r="J43" s="60" t="s">
        <v>40</v>
      </c>
      <c r="K43" s="60">
        <v>105</v>
      </c>
      <c r="L43" s="60">
        <v>394</v>
      </c>
      <c r="M43" s="60">
        <v>549</v>
      </c>
      <c r="N43" s="61">
        <v>2230</v>
      </c>
      <c r="O43" s="61">
        <v>70</v>
      </c>
      <c r="P43" s="61">
        <v>70</v>
      </c>
      <c r="Q43" s="61">
        <v>70</v>
      </c>
      <c r="R43" s="61"/>
      <c r="S43" s="61"/>
      <c r="T43" s="61"/>
      <c r="U43" s="35"/>
      <c r="V43" s="35" t="s">
        <v>176</v>
      </c>
      <c r="W43" s="35" t="s">
        <v>42</v>
      </c>
      <c r="X43" s="35" t="s">
        <v>157</v>
      </c>
      <c r="Y43" s="35" t="s">
        <v>177</v>
      </c>
    </row>
    <row r="44" s="14" customFormat="1" ht="129" customHeight="1" spans="1:25">
      <c r="A44" s="65">
        <v>27</v>
      </c>
      <c r="B44" s="35" t="s">
        <v>178</v>
      </c>
      <c r="C44" s="73" t="s">
        <v>179</v>
      </c>
      <c r="D44" s="35" t="s">
        <v>37</v>
      </c>
      <c r="E44" s="61">
        <v>1</v>
      </c>
      <c r="F44" s="61" t="s">
        <v>174</v>
      </c>
      <c r="G44" s="61" t="s">
        <v>180</v>
      </c>
      <c r="H44" s="61" t="s">
        <v>57</v>
      </c>
      <c r="I44" s="61" t="s">
        <v>40</v>
      </c>
      <c r="J44" s="60" t="s">
        <v>40</v>
      </c>
      <c r="K44" s="60">
        <v>87</v>
      </c>
      <c r="L44" s="60">
        <v>285</v>
      </c>
      <c r="M44" s="60">
        <v>737</v>
      </c>
      <c r="N44" s="61">
        <v>3065</v>
      </c>
      <c r="O44" s="61">
        <v>70</v>
      </c>
      <c r="P44" s="61">
        <v>70</v>
      </c>
      <c r="Q44" s="61">
        <v>70</v>
      </c>
      <c r="R44" s="61"/>
      <c r="S44" s="61"/>
      <c r="T44" s="61"/>
      <c r="U44" s="35"/>
      <c r="V44" s="35" t="s">
        <v>176</v>
      </c>
      <c r="W44" s="35" t="s">
        <v>42</v>
      </c>
      <c r="X44" s="35" t="s">
        <v>157</v>
      </c>
      <c r="Y44" s="35" t="s">
        <v>177</v>
      </c>
    </row>
    <row r="45" s="14" customFormat="1" ht="154" customHeight="1" spans="1:25">
      <c r="A45" s="65">
        <v>28</v>
      </c>
      <c r="B45" s="35" t="s">
        <v>181</v>
      </c>
      <c r="C45" s="73" t="s">
        <v>182</v>
      </c>
      <c r="D45" s="35" t="s">
        <v>37</v>
      </c>
      <c r="E45" s="61">
        <v>1</v>
      </c>
      <c r="F45" s="61" t="s">
        <v>174</v>
      </c>
      <c r="G45" s="61" t="s">
        <v>183</v>
      </c>
      <c r="H45" s="61" t="s">
        <v>56</v>
      </c>
      <c r="I45" s="61" t="s">
        <v>40</v>
      </c>
      <c r="J45" s="60" t="s">
        <v>40</v>
      </c>
      <c r="K45" s="60">
        <v>274</v>
      </c>
      <c r="L45" s="60">
        <v>895</v>
      </c>
      <c r="M45" s="60">
        <v>945</v>
      </c>
      <c r="N45" s="61">
        <v>3511</v>
      </c>
      <c r="O45" s="61">
        <v>70</v>
      </c>
      <c r="P45" s="61">
        <v>70</v>
      </c>
      <c r="Q45" s="61">
        <v>70</v>
      </c>
      <c r="R45" s="61"/>
      <c r="S45" s="61"/>
      <c r="T45" s="61"/>
      <c r="U45" s="35"/>
      <c r="V45" s="35" t="s">
        <v>176</v>
      </c>
      <c r="W45" s="35" t="s">
        <v>126</v>
      </c>
      <c r="X45" s="35" t="s">
        <v>153</v>
      </c>
      <c r="Y45" s="35" t="s">
        <v>177</v>
      </c>
    </row>
    <row r="46" s="14" customFormat="1" ht="138" customHeight="1" spans="1:25">
      <c r="A46" s="65">
        <v>29</v>
      </c>
      <c r="B46" s="35" t="s">
        <v>184</v>
      </c>
      <c r="C46" s="73" t="s">
        <v>185</v>
      </c>
      <c r="D46" s="35" t="s">
        <v>37</v>
      </c>
      <c r="E46" s="61">
        <v>1</v>
      </c>
      <c r="F46" s="61" t="s">
        <v>87</v>
      </c>
      <c r="G46" s="61" t="s">
        <v>186</v>
      </c>
      <c r="H46" s="61" t="s">
        <v>57</v>
      </c>
      <c r="I46" s="61" t="s">
        <v>40</v>
      </c>
      <c r="J46" s="60" t="s">
        <v>40</v>
      </c>
      <c r="K46" s="60">
        <v>97</v>
      </c>
      <c r="L46" s="60">
        <v>241</v>
      </c>
      <c r="M46" s="60">
        <v>778</v>
      </c>
      <c r="N46" s="61">
        <v>3126</v>
      </c>
      <c r="O46" s="61">
        <v>70</v>
      </c>
      <c r="P46" s="61">
        <v>70</v>
      </c>
      <c r="Q46" s="61">
        <v>70</v>
      </c>
      <c r="R46" s="61"/>
      <c r="S46" s="61"/>
      <c r="T46" s="61"/>
      <c r="U46" s="35"/>
      <c r="V46" s="35" t="s">
        <v>89</v>
      </c>
      <c r="W46" s="35" t="s">
        <v>126</v>
      </c>
      <c r="X46" s="35" t="s">
        <v>139</v>
      </c>
      <c r="Y46" s="35" t="s">
        <v>90</v>
      </c>
    </row>
    <row r="47" s="14" customFormat="1" ht="118" customHeight="1" spans="1:25">
      <c r="A47" s="65">
        <v>30</v>
      </c>
      <c r="B47" s="35" t="s">
        <v>187</v>
      </c>
      <c r="C47" s="73" t="s">
        <v>188</v>
      </c>
      <c r="D47" s="35" t="s">
        <v>37</v>
      </c>
      <c r="E47" s="61">
        <v>1</v>
      </c>
      <c r="F47" s="61" t="s">
        <v>87</v>
      </c>
      <c r="G47" s="61" t="s">
        <v>189</v>
      </c>
      <c r="H47" s="61" t="s">
        <v>57</v>
      </c>
      <c r="I47" s="61" t="s">
        <v>40</v>
      </c>
      <c r="J47" s="60" t="s">
        <v>40</v>
      </c>
      <c r="K47" s="60">
        <v>81</v>
      </c>
      <c r="L47" s="60">
        <v>253</v>
      </c>
      <c r="M47" s="60">
        <v>663</v>
      </c>
      <c r="N47" s="61">
        <v>2467</v>
      </c>
      <c r="O47" s="61">
        <v>70</v>
      </c>
      <c r="P47" s="61">
        <v>70</v>
      </c>
      <c r="Q47" s="61">
        <v>70</v>
      </c>
      <c r="R47" s="61"/>
      <c r="S47" s="61"/>
      <c r="T47" s="61"/>
      <c r="U47" s="35"/>
      <c r="V47" s="35" t="s">
        <v>89</v>
      </c>
      <c r="W47" s="35" t="s">
        <v>126</v>
      </c>
      <c r="X47" s="35" t="s">
        <v>153</v>
      </c>
      <c r="Y47" s="35" t="s">
        <v>90</v>
      </c>
    </row>
    <row r="48" s="14" customFormat="1" ht="168" customHeight="1" spans="1:25">
      <c r="A48" s="65">
        <v>31</v>
      </c>
      <c r="B48" s="35" t="s">
        <v>190</v>
      </c>
      <c r="C48" s="73" t="s">
        <v>191</v>
      </c>
      <c r="D48" s="35" t="s">
        <v>37</v>
      </c>
      <c r="E48" s="61">
        <v>1</v>
      </c>
      <c r="F48" s="61" t="s">
        <v>87</v>
      </c>
      <c r="G48" s="61" t="s">
        <v>192</v>
      </c>
      <c r="H48" s="61" t="s">
        <v>57</v>
      </c>
      <c r="I48" s="61" t="s">
        <v>40</v>
      </c>
      <c r="J48" s="60" t="s">
        <v>40</v>
      </c>
      <c r="K48" s="60">
        <v>110</v>
      </c>
      <c r="L48" s="60">
        <v>313</v>
      </c>
      <c r="M48" s="60">
        <v>829</v>
      </c>
      <c r="N48" s="61">
        <v>3193</v>
      </c>
      <c r="O48" s="61">
        <v>70</v>
      </c>
      <c r="P48" s="61">
        <v>70</v>
      </c>
      <c r="Q48" s="61">
        <v>70</v>
      </c>
      <c r="R48" s="61"/>
      <c r="S48" s="61"/>
      <c r="T48" s="61"/>
      <c r="U48" s="35"/>
      <c r="V48" s="35" t="s">
        <v>89</v>
      </c>
      <c r="W48" s="35" t="s">
        <v>126</v>
      </c>
      <c r="X48" s="35" t="s">
        <v>139</v>
      </c>
      <c r="Y48" s="35" t="s">
        <v>90</v>
      </c>
    </row>
    <row r="49" s="14" customFormat="1" ht="329" customHeight="1" spans="1:25">
      <c r="A49" s="65">
        <v>32</v>
      </c>
      <c r="B49" s="35" t="s">
        <v>193</v>
      </c>
      <c r="C49" s="73" t="s">
        <v>194</v>
      </c>
      <c r="D49" s="35" t="s">
        <v>37</v>
      </c>
      <c r="E49" s="61">
        <v>1</v>
      </c>
      <c r="F49" s="61" t="s">
        <v>87</v>
      </c>
      <c r="G49" s="61" t="s">
        <v>195</v>
      </c>
      <c r="H49" s="61" t="s">
        <v>57</v>
      </c>
      <c r="I49" s="61" t="s">
        <v>40</v>
      </c>
      <c r="J49" s="60" t="s">
        <v>40</v>
      </c>
      <c r="K49" s="60">
        <v>92</v>
      </c>
      <c r="L49" s="60">
        <v>286</v>
      </c>
      <c r="M49" s="60">
        <v>635</v>
      </c>
      <c r="N49" s="61">
        <v>2411</v>
      </c>
      <c r="O49" s="61">
        <v>70</v>
      </c>
      <c r="P49" s="61">
        <v>70</v>
      </c>
      <c r="Q49" s="61">
        <v>70</v>
      </c>
      <c r="R49" s="61"/>
      <c r="S49" s="61"/>
      <c r="T49" s="61"/>
      <c r="U49" s="35"/>
      <c r="V49" s="35" t="s">
        <v>89</v>
      </c>
      <c r="W49" s="35" t="s">
        <v>126</v>
      </c>
      <c r="X49" s="35" t="s">
        <v>139</v>
      </c>
      <c r="Y49" s="35" t="s">
        <v>90</v>
      </c>
    </row>
    <row r="50" s="14" customFormat="1" ht="164" customHeight="1" spans="1:25">
      <c r="A50" s="65">
        <v>33</v>
      </c>
      <c r="B50" s="35" t="s">
        <v>196</v>
      </c>
      <c r="C50" s="73" t="s">
        <v>197</v>
      </c>
      <c r="D50" s="35" t="s">
        <v>37</v>
      </c>
      <c r="E50" s="61">
        <v>1</v>
      </c>
      <c r="F50" s="61" t="s">
        <v>64</v>
      </c>
      <c r="G50" s="61" t="s">
        <v>198</v>
      </c>
      <c r="H50" s="61" t="s">
        <v>57</v>
      </c>
      <c r="I50" s="61" t="s">
        <v>40</v>
      </c>
      <c r="J50" s="60" t="s">
        <v>40</v>
      </c>
      <c r="K50" s="60">
        <v>98</v>
      </c>
      <c r="L50" s="60">
        <v>306</v>
      </c>
      <c r="M50" s="60">
        <v>508</v>
      </c>
      <c r="N50" s="61">
        <v>2023</v>
      </c>
      <c r="O50" s="61">
        <v>70</v>
      </c>
      <c r="P50" s="61">
        <v>70</v>
      </c>
      <c r="Q50" s="61">
        <v>70</v>
      </c>
      <c r="R50" s="61"/>
      <c r="S50" s="61"/>
      <c r="T50" s="61"/>
      <c r="U50" s="35"/>
      <c r="V50" s="35" t="s">
        <v>66</v>
      </c>
      <c r="W50" s="35" t="s">
        <v>126</v>
      </c>
      <c r="X50" s="35" t="s">
        <v>153</v>
      </c>
      <c r="Y50" s="35" t="s">
        <v>199</v>
      </c>
    </row>
    <row r="51" s="14" customFormat="1" ht="69" customHeight="1" spans="1:25">
      <c r="A51" s="65">
        <v>34</v>
      </c>
      <c r="B51" s="35" t="s">
        <v>200</v>
      </c>
      <c r="C51" s="73" t="s">
        <v>201</v>
      </c>
      <c r="D51" s="35" t="s">
        <v>37</v>
      </c>
      <c r="E51" s="61">
        <v>1</v>
      </c>
      <c r="F51" s="61" t="s">
        <v>64</v>
      </c>
      <c r="G51" s="61" t="s">
        <v>202</v>
      </c>
      <c r="H51" s="61" t="s">
        <v>57</v>
      </c>
      <c r="I51" s="61" t="s">
        <v>40</v>
      </c>
      <c r="J51" s="60" t="s">
        <v>40</v>
      </c>
      <c r="K51" s="60">
        <v>184</v>
      </c>
      <c r="L51" s="60">
        <v>657</v>
      </c>
      <c r="M51" s="60">
        <v>635</v>
      </c>
      <c r="N51" s="61">
        <v>2223</v>
      </c>
      <c r="O51" s="61">
        <v>70</v>
      </c>
      <c r="P51" s="61">
        <v>70</v>
      </c>
      <c r="Q51" s="61">
        <v>70</v>
      </c>
      <c r="R51" s="61"/>
      <c r="S51" s="61"/>
      <c r="T51" s="61"/>
      <c r="U51" s="35"/>
      <c r="V51" s="35" t="s">
        <v>66</v>
      </c>
      <c r="W51" s="35" t="s">
        <v>126</v>
      </c>
      <c r="X51" s="35" t="s">
        <v>139</v>
      </c>
      <c r="Y51" s="35" t="s">
        <v>199</v>
      </c>
    </row>
    <row r="52" s="14" customFormat="1" ht="81" customHeight="1" spans="1:25">
      <c r="A52" s="65">
        <v>35</v>
      </c>
      <c r="B52" s="35" t="s">
        <v>203</v>
      </c>
      <c r="C52" s="73" t="s">
        <v>204</v>
      </c>
      <c r="D52" s="35" t="s">
        <v>37</v>
      </c>
      <c r="E52" s="61">
        <v>1</v>
      </c>
      <c r="F52" s="61" t="s">
        <v>205</v>
      </c>
      <c r="G52" s="61" t="s">
        <v>206</v>
      </c>
      <c r="H52" s="61" t="s">
        <v>57</v>
      </c>
      <c r="I52" s="61" t="s">
        <v>40</v>
      </c>
      <c r="J52" s="61" t="s">
        <v>40</v>
      </c>
      <c r="K52" s="61">
        <v>59</v>
      </c>
      <c r="L52" s="61">
        <v>174</v>
      </c>
      <c r="M52" s="61">
        <v>570</v>
      </c>
      <c r="N52" s="61">
        <v>2170</v>
      </c>
      <c r="O52" s="61">
        <v>70</v>
      </c>
      <c r="P52" s="61">
        <v>70</v>
      </c>
      <c r="Q52" s="61">
        <v>70</v>
      </c>
      <c r="R52" s="61"/>
      <c r="S52" s="61"/>
      <c r="T52" s="61"/>
      <c r="U52" s="35"/>
      <c r="V52" s="35" t="s">
        <v>207</v>
      </c>
      <c r="W52" s="35" t="s">
        <v>126</v>
      </c>
      <c r="X52" s="35" t="s">
        <v>153</v>
      </c>
      <c r="Y52" s="35" t="s">
        <v>208</v>
      </c>
    </row>
    <row r="53" s="14" customFormat="1" ht="104" customHeight="1" spans="1:25">
      <c r="A53" s="65">
        <v>36</v>
      </c>
      <c r="B53" s="35" t="s">
        <v>209</v>
      </c>
      <c r="C53" s="73" t="s">
        <v>210</v>
      </c>
      <c r="D53" s="35" t="s">
        <v>37</v>
      </c>
      <c r="E53" s="61">
        <v>1</v>
      </c>
      <c r="F53" s="61" t="s">
        <v>205</v>
      </c>
      <c r="G53" s="61" t="s">
        <v>211</v>
      </c>
      <c r="H53" s="61" t="s">
        <v>57</v>
      </c>
      <c r="I53" s="61" t="s">
        <v>40</v>
      </c>
      <c r="J53" s="61" t="s">
        <v>40</v>
      </c>
      <c r="K53" s="61">
        <v>113</v>
      </c>
      <c r="L53" s="61">
        <v>318</v>
      </c>
      <c r="M53" s="61">
        <v>905</v>
      </c>
      <c r="N53" s="61">
        <v>3205</v>
      </c>
      <c r="O53" s="61">
        <v>70</v>
      </c>
      <c r="P53" s="61">
        <v>70</v>
      </c>
      <c r="Q53" s="61">
        <v>70</v>
      </c>
      <c r="R53" s="61"/>
      <c r="S53" s="61"/>
      <c r="T53" s="61"/>
      <c r="U53" s="35"/>
      <c r="V53" s="35" t="s">
        <v>207</v>
      </c>
      <c r="W53" s="35" t="s">
        <v>126</v>
      </c>
      <c r="X53" s="35" t="s">
        <v>139</v>
      </c>
      <c r="Y53" s="35" t="s">
        <v>208</v>
      </c>
    </row>
    <row r="54" s="14" customFormat="1" ht="126" customHeight="1" spans="1:25">
      <c r="A54" s="65">
        <v>37</v>
      </c>
      <c r="B54" s="35" t="s">
        <v>212</v>
      </c>
      <c r="C54" s="73" t="s">
        <v>213</v>
      </c>
      <c r="D54" s="35" t="s">
        <v>37</v>
      </c>
      <c r="E54" s="61">
        <v>1</v>
      </c>
      <c r="F54" s="61" t="s">
        <v>214</v>
      </c>
      <c r="G54" s="61" t="s">
        <v>215</v>
      </c>
      <c r="H54" s="61" t="s">
        <v>57</v>
      </c>
      <c r="I54" s="61" t="s">
        <v>40</v>
      </c>
      <c r="J54" s="60" t="s">
        <v>40</v>
      </c>
      <c r="K54" s="60">
        <v>229</v>
      </c>
      <c r="L54" s="60">
        <v>775</v>
      </c>
      <c r="M54" s="60">
        <v>967</v>
      </c>
      <c r="N54" s="61">
        <v>3664</v>
      </c>
      <c r="O54" s="61">
        <v>70</v>
      </c>
      <c r="P54" s="61">
        <v>70</v>
      </c>
      <c r="Q54" s="61">
        <v>70</v>
      </c>
      <c r="R54" s="61"/>
      <c r="S54" s="61"/>
      <c r="T54" s="61"/>
      <c r="U54" s="35"/>
      <c r="V54" s="35" t="s">
        <v>216</v>
      </c>
      <c r="W54" s="35" t="s">
        <v>126</v>
      </c>
      <c r="X54" s="35" t="s">
        <v>139</v>
      </c>
      <c r="Y54" s="35" t="s">
        <v>217</v>
      </c>
    </row>
    <row r="55" s="14" customFormat="1" ht="144" spans="1:25">
      <c r="A55" s="65">
        <v>38</v>
      </c>
      <c r="B55" s="35" t="s">
        <v>218</v>
      </c>
      <c r="C55" s="73" t="s">
        <v>219</v>
      </c>
      <c r="D55" s="35" t="s">
        <v>37</v>
      </c>
      <c r="E55" s="61">
        <v>1</v>
      </c>
      <c r="F55" s="61" t="s">
        <v>214</v>
      </c>
      <c r="G55" s="61" t="s">
        <v>220</v>
      </c>
      <c r="H55" s="61" t="s">
        <v>56</v>
      </c>
      <c r="I55" s="61" t="s">
        <v>40</v>
      </c>
      <c r="J55" s="60" t="s">
        <v>40</v>
      </c>
      <c r="K55" s="60">
        <v>222</v>
      </c>
      <c r="L55" s="60">
        <v>581</v>
      </c>
      <c r="M55" s="60">
        <v>482</v>
      </c>
      <c r="N55" s="61">
        <v>1301</v>
      </c>
      <c r="O55" s="61">
        <v>70</v>
      </c>
      <c r="P55" s="61">
        <v>70</v>
      </c>
      <c r="Q55" s="61">
        <v>70</v>
      </c>
      <c r="R55" s="61"/>
      <c r="S55" s="61"/>
      <c r="T55" s="61"/>
      <c r="U55" s="35"/>
      <c r="V55" s="35" t="s">
        <v>216</v>
      </c>
      <c r="W55" s="35" t="s">
        <v>126</v>
      </c>
      <c r="X55" s="35" t="s">
        <v>153</v>
      </c>
      <c r="Y55" s="35" t="s">
        <v>217</v>
      </c>
    </row>
    <row r="56" s="14" customFormat="1" ht="125" customHeight="1" spans="1:25">
      <c r="A56" s="65">
        <v>39</v>
      </c>
      <c r="B56" s="35" t="s">
        <v>221</v>
      </c>
      <c r="C56" s="73" t="s">
        <v>222</v>
      </c>
      <c r="D56" s="35" t="s">
        <v>37</v>
      </c>
      <c r="E56" s="61">
        <v>1</v>
      </c>
      <c r="F56" s="61" t="s">
        <v>223</v>
      </c>
      <c r="G56" s="61" t="s">
        <v>224</v>
      </c>
      <c r="H56" s="61" t="s">
        <v>56</v>
      </c>
      <c r="I56" s="61" t="s">
        <v>40</v>
      </c>
      <c r="J56" s="61" t="s">
        <v>40</v>
      </c>
      <c r="K56" s="61">
        <v>84</v>
      </c>
      <c r="L56" s="61">
        <v>208</v>
      </c>
      <c r="M56" s="61">
        <v>260</v>
      </c>
      <c r="N56" s="61">
        <v>748</v>
      </c>
      <c r="O56" s="61">
        <v>70</v>
      </c>
      <c r="P56" s="61">
        <v>70</v>
      </c>
      <c r="Q56" s="61">
        <v>70</v>
      </c>
      <c r="R56" s="61"/>
      <c r="S56" s="61"/>
      <c r="T56" s="61"/>
      <c r="U56" s="35"/>
      <c r="V56" s="35" t="s">
        <v>225</v>
      </c>
      <c r="W56" s="35" t="s">
        <v>126</v>
      </c>
      <c r="X56" s="35" t="s">
        <v>153</v>
      </c>
      <c r="Y56" s="35" t="s">
        <v>226</v>
      </c>
    </row>
    <row r="57" s="15" customFormat="1" ht="30" customHeight="1" spans="1:25">
      <c r="A57" s="86" t="s">
        <v>227</v>
      </c>
      <c r="B57" s="49"/>
      <c r="C57" s="49"/>
      <c r="D57" s="35"/>
      <c r="E57" s="49">
        <f>E58+E61</f>
        <v>2</v>
      </c>
      <c r="F57" s="49"/>
      <c r="G57" s="49"/>
      <c r="H57" s="49"/>
      <c r="I57" s="49"/>
      <c r="J57" s="49"/>
      <c r="K57" s="49">
        <f t="shared" ref="K57:T57" si="11">K58+K61</f>
        <v>8896</v>
      </c>
      <c r="L57" s="49">
        <f t="shared" si="11"/>
        <v>10698</v>
      </c>
      <c r="M57" s="49">
        <f t="shared" si="11"/>
        <v>30026</v>
      </c>
      <c r="N57" s="49">
        <f t="shared" si="11"/>
        <v>80138</v>
      </c>
      <c r="O57" s="49">
        <f t="shared" si="11"/>
        <v>769.58</v>
      </c>
      <c r="P57" s="49">
        <f t="shared" si="11"/>
        <v>769.58</v>
      </c>
      <c r="Q57" s="49">
        <f t="shared" si="11"/>
        <v>400</v>
      </c>
      <c r="R57" s="49">
        <f t="shared" si="11"/>
        <v>0</v>
      </c>
      <c r="S57" s="49">
        <f t="shared" si="11"/>
        <v>369.58</v>
      </c>
      <c r="T57" s="49">
        <f t="shared" si="11"/>
        <v>0</v>
      </c>
      <c r="U57" s="87"/>
      <c r="V57" s="49"/>
      <c r="W57" s="49"/>
      <c r="X57" s="87"/>
      <c r="Y57" s="49"/>
    </row>
    <row r="58" s="15" customFormat="1" ht="21" customHeight="1" spans="1:25">
      <c r="A58" s="80" t="s">
        <v>228</v>
      </c>
      <c r="B58" s="49"/>
      <c r="C58" s="49"/>
      <c r="D58" s="35"/>
      <c r="E58" s="49">
        <f t="shared" ref="E58:E62" si="12">E59</f>
        <v>1</v>
      </c>
      <c r="F58" s="49"/>
      <c r="G58" s="49"/>
      <c r="H58" s="49"/>
      <c r="I58" s="49"/>
      <c r="J58" s="49"/>
      <c r="K58" s="49">
        <f t="shared" ref="K58:T58" si="13">K59</f>
        <v>8000</v>
      </c>
      <c r="L58" s="49">
        <f t="shared" si="13"/>
        <v>8000</v>
      </c>
      <c r="M58" s="49">
        <f t="shared" si="13"/>
        <v>8000</v>
      </c>
      <c r="N58" s="49">
        <f t="shared" si="13"/>
        <v>8000</v>
      </c>
      <c r="O58" s="49">
        <f t="shared" si="13"/>
        <v>400</v>
      </c>
      <c r="P58" s="49">
        <f t="shared" si="13"/>
        <v>400</v>
      </c>
      <c r="Q58" s="49">
        <f t="shared" si="13"/>
        <v>400</v>
      </c>
      <c r="R58" s="49">
        <f t="shared" si="13"/>
        <v>0</v>
      </c>
      <c r="S58" s="49">
        <f t="shared" si="13"/>
        <v>0</v>
      </c>
      <c r="T58" s="49">
        <f t="shared" si="13"/>
        <v>0</v>
      </c>
      <c r="U58" s="87"/>
      <c r="V58" s="49"/>
      <c r="W58" s="49"/>
      <c r="X58" s="87"/>
      <c r="Y58" s="49"/>
    </row>
    <row r="59" s="15" customFormat="1" ht="34" customHeight="1" spans="1:25">
      <c r="A59" s="80" t="s">
        <v>229</v>
      </c>
      <c r="B59" s="81"/>
      <c r="C59" s="49"/>
      <c r="D59" s="35"/>
      <c r="E59" s="49">
        <f t="shared" si="12"/>
        <v>1</v>
      </c>
      <c r="F59" s="49"/>
      <c r="G59" s="49"/>
      <c r="H59" s="49"/>
      <c r="I59" s="49"/>
      <c r="J59" s="49"/>
      <c r="K59" s="49">
        <f t="shared" ref="K59:T59" si="14">K60</f>
        <v>8000</v>
      </c>
      <c r="L59" s="49">
        <f t="shared" si="14"/>
        <v>8000</v>
      </c>
      <c r="M59" s="49">
        <f t="shared" si="14"/>
        <v>8000</v>
      </c>
      <c r="N59" s="49">
        <f t="shared" si="14"/>
        <v>8000</v>
      </c>
      <c r="O59" s="49">
        <f t="shared" si="14"/>
        <v>400</v>
      </c>
      <c r="P59" s="49">
        <f t="shared" si="14"/>
        <v>400</v>
      </c>
      <c r="Q59" s="49">
        <f t="shared" si="14"/>
        <v>400</v>
      </c>
      <c r="R59" s="49">
        <f t="shared" si="14"/>
        <v>0</v>
      </c>
      <c r="S59" s="49">
        <f t="shared" si="14"/>
        <v>0</v>
      </c>
      <c r="T59" s="49">
        <f t="shared" si="14"/>
        <v>0</v>
      </c>
      <c r="U59" s="87"/>
      <c r="V59" s="49"/>
      <c r="W59" s="49"/>
      <c r="X59" s="87"/>
      <c r="Y59" s="49"/>
    </row>
    <row r="60" s="16" customFormat="1" ht="57" customHeight="1" spans="1:25">
      <c r="A60" s="65">
        <v>40</v>
      </c>
      <c r="B60" s="65" t="s">
        <v>230</v>
      </c>
      <c r="C60" s="88" t="s">
        <v>231</v>
      </c>
      <c r="D60" s="35" t="s">
        <v>53</v>
      </c>
      <c r="E60" s="65">
        <v>1</v>
      </c>
      <c r="F60" s="65" t="s">
        <v>109</v>
      </c>
      <c r="G60" s="65" t="s">
        <v>110</v>
      </c>
      <c r="H60" s="65"/>
      <c r="I60" s="65"/>
      <c r="J60" s="65"/>
      <c r="K60" s="65">
        <v>8000</v>
      </c>
      <c r="L60" s="65">
        <v>8000</v>
      </c>
      <c r="M60" s="65">
        <v>8000</v>
      </c>
      <c r="N60" s="65">
        <v>8000</v>
      </c>
      <c r="O60" s="65">
        <v>400</v>
      </c>
      <c r="P60" s="65">
        <f>SUM(Q60:T60)</f>
        <v>400</v>
      </c>
      <c r="Q60" s="65">
        <v>400</v>
      </c>
      <c r="R60" s="65"/>
      <c r="S60" s="65"/>
      <c r="T60" s="65"/>
      <c r="U60" s="65"/>
      <c r="V60" s="62" t="s">
        <v>111</v>
      </c>
      <c r="W60" s="62" t="s">
        <v>42</v>
      </c>
      <c r="X60" s="73" t="s">
        <v>232</v>
      </c>
      <c r="Y60" s="65" t="s">
        <v>113</v>
      </c>
    </row>
    <row r="61" s="17" customFormat="1" ht="33" customHeight="1" spans="1:25">
      <c r="A61" s="74" t="s">
        <v>233</v>
      </c>
      <c r="B61" s="89"/>
      <c r="C61" s="88"/>
      <c r="D61" s="35"/>
      <c r="E61" s="89">
        <f t="shared" si="12"/>
        <v>1</v>
      </c>
      <c r="F61" s="89"/>
      <c r="G61" s="89"/>
      <c r="H61" s="89"/>
      <c r="I61" s="89"/>
      <c r="J61" s="89"/>
      <c r="K61" s="89">
        <f t="shared" ref="K61:T61" si="15">K62</f>
        <v>896</v>
      </c>
      <c r="L61" s="89">
        <f t="shared" si="15"/>
        <v>2698</v>
      </c>
      <c r="M61" s="89">
        <f t="shared" si="15"/>
        <v>22026</v>
      </c>
      <c r="N61" s="89">
        <f t="shared" si="15"/>
        <v>72138</v>
      </c>
      <c r="O61" s="89">
        <f t="shared" si="15"/>
        <v>369.58</v>
      </c>
      <c r="P61" s="89">
        <f t="shared" si="15"/>
        <v>369.58</v>
      </c>
      <c r="Q61" s="89">
        <f t="shared" si="15"/>
        <v>0</v>
      </c>
      <c r="R61" s="89">
        <f t="shared" si="15"/>
        <v>0</v>
      </c>
      <c r="S61" s="89">
        <f t="shared" si="15"/>
        <v>369.58</v>
      </c>
      <c r="T61" s="89">
        <f t="shared" si="15"/>
        <v>0</v>
      </c>
      <c r="U61" s="65"/>
      <c r="V61" s="65"/>
      <c r="W61" s="65"/>
      <c r="X61" s="65"/>
      <c r="Y61" s="65"/>
    </row>
    <row r="62" s="17" customFormat="1" ht="31" customHeight="1" spans="1:25">
      <c r="A62" s="74" t="s">
        <v>234</v>
      </c>
      <c r="B62" s="89"/>
      <c r="C62" s="88"/>
      <c r="D62" s="35"/>
      <c r="E62" s="89">
        <f t="shared" si="12"/>
        <v>1</v>
      </c>
      <c r="F62" s="89"/>
      <c r="G62" s="89"/>
      <c r="H62" s="89"/>
      <c r="I62" s="89"/>
      <c r="J62" s="89"/>
      <c r="K62" s="89">
        <f t="shared" ref="K62:T62" si="16">K63</f>
        <v>896</v>
      </c>
      <c r="L62" s="89">
        <f t="shared" si="16"/>
        <v>2698</v>
      </c>
      <c r="M62" s="89">
        <f t="shared" si="16"/>
        <v>22026</v>
      </c>
      <c r="N62" s="89">
        <f t="shared" si="16"/>
        <v>72138</v>
      </c>
      <c r="O62" s="89">
        <f t="shared" si="16"/>
        <v>369.58</v>
      </c>
      <c r="P62" s="89">
        <f t="shared" si="16"/>
        <v>369.58</v>
      </c>
      <c r="Q62" s="89">
        <f t="shared" si="16"/>
        <v>0</v>
      </c>
      <c r="R62" s="89">
        <f t="shared" si="16"/>
        <v>0</v>
      </c>
      <c r="S62" s="89">
        <f t="shared" si="16"/>
        <v>369.58</v>
      </c>
      <c r="T62" s="89">
        <f t="shared" si="16"/>
        <v>0</v>
      </c>
      <c r="U62" s="65"/>
      <c r="V62" s="65"/>
      <c r="W62" s="65"/>
      <c r="X62" s="65"/>
      <c r="Y62" s="65"/>
    </row>
    <row r="63" s="18" customFormat="1" ht="75" customHeight="1" spans="1:25">
      <c r="A63" s="65">
        <v>41</v>
      </c>
      <c r="B63" s="62" t="s">
        <v>235</v>
      </c>
      <c r="C63" s="68" t="s">
        <v>236</v>
      </c>
      <c r="D63" s="35" t="s">
        <v>53</v>
      </c>
      <c r="E63" s="65">
        <v>1</v>
      </c>
      <c r="F63" s="65" t="s">
        <v>109</v>
      </c>
      <c r="G63" s="65" t="s">
        <v>110</v>
      </c>
      <c r="H63" s="65"/>
      <c r="I63" s="65"/>
      <c r="J63" s="65"/>
      <c r="K63" s="65">
        <v>896</v>
      </c>
      <c r="L63" s="65">
        <v>2698</v>
      </c>
      <c r="M63" s="65">
        <v>22026</v>
      </c>
      <c r="N63" s="65">
        <v>72138</v>
      </c>
      <c r="O63" s="65">
        <v>369.58</v>
      </c>
      <c r="P63" s="65">
        <f>SUM(Q63:T63)</f>
        <v>369.58</v>
      </c>
      <c r="Q63" s="65"/>
      <c r="R63" s="65"/>
      <c r="S63" s="65">
        <v>369.58</v>
      </c>
      <c r="T63" s="65"/>
      <c r="U63" s="65"/>
      <c r="V63" s="62" t="s">
        <v>42</v>
      </c>
      <c r="W63" s="62" t="s">
        <v>42</v>
      </c>
      <c r="X63" s="65"/>
      <c r="Y63" s="65" t="s">
        <v>237</v>
      </c>
    </row>
    <row r="64" s="17" customFormat="1" ht="36" customHeight="1" spans="1:25">
      <c r="A64" s="90" t="s">
        <v>238</v>
      </c>
      <c r="B64" s="89"/>
      <c r="C64" s="65"/>
      <c r="D64" s="35"/>
      <c r="E64" s="89">
        <f>E65</f>
        <v>9</v>
      </c>
      <c r="F64" s="89"/>
      <c r="G64" s="89"/>
      <c r="H64" s="89"/>
      <c r="I64" s="89"/>
      <c r="J64" s="89"/>
      <c r="K64" s="89">
        <f t="shared" ref="K64:T64" si="17">K65</f>
        <v>609</v>
      </c>
      <c r="L64" s="89">
        <f t="shared" si="17"/>
        <v>1956</v>
      </c>
      <c r="M64" s="89">
        <f t="shared" si="17"/>
        <v>4618</v>
      </c>
      <c r="N64" s="89">
        <f t="shared" si="17"/>
        <v>17976</v>
      </c>
      <c r="O64" s="89">
        <f t="shared" si="17"/>
        <v>679.8</v>
      </c>
      <c r="P64" s="89">
        <f t="shared" si="17"/>
        <v>679.8</v>
      </c>
      <c r="Q64" s="89">
        <f t="shared" si="17"/>
        <v>262</v>
      </c>
      <c r="R64" s="89">
        <f t="shared" si="17"/>
        <v>417.8</v>
      </c>
      <c r="S64" s="89">
        <f t="shared" si="17"/>
        <v>0</v>
      </c>
      <c r="T64" s="89">
        <f t="shared" si="17"/>
        <v>0</v>
      </c>
      <c r="U64" s="65"/>
      <c r="V64" s="65"/>
      <c r="W64" s="65"/>
      <c r="X64" s="65"/>
      <c r="Y64" s="65"/>
    </row>
    <row r="65" s="17" customFormat="1" ht="61" customHeight="1" spans="1:25">
      <c r="A65" s="90" t="s">
        <v>239</v>
      </c>
      <c r="B65" s="89"/>
      <c r="C65" s="65"/>
      <c r="D65" s="35"/>
      <c r="E65" s="89">
        <f>E66</f>
        <v>9</v>
      </c>
      <c r="F65" s="89"/>
      <c r="G65" s="89"/>
      <c r="H65" s="89"/>
      <c r="I65" s="89"/>
      <c r="J65" s="89"/>
      <c r="K65" s="89">
        <f t="shared" ref="K65:T65" si="18">K66</f>
        <v>609</v>
      </c>
      <c r="L65" s="89">
        <f t="shared" si="18"/>
        <v>1956</v>
      </c>
      <c r="M65" s="89">
        <f t="shared" si="18"/>
        <v>4618</v>
      </c>
      <c r="N65" s="89">
        <f t="shared" si="18"/>
        <v>17976</v>
      </c>
      <c r="O65" s="89">
        <f t="shared" si="18"/>
        <v>679.8</v>
      </c>
      <c r="P65" s="89">
        <f t="shared" si="18"/>
        <v>679.8</v>
      </c>
      <c r="Q65" s="89">
        <f t="shared" si="18"/>
        <v>262</v>
      </c>
      <c r="R65" s="89">
        <f t="shared" si="18"/>
        <v>417.8</v>
      </c>
      <c r="S65" s="89">
        <f t="shared" si="18"/>
        <v>0</v>
      </c>
      <c r="T65" s="89">
        <f t="shared" si="18"/>
        <v>0</v>
      </c>
      <c r="U65" s="65"/>
      <c r="V65" s="65"/>
      <c r="W65" s="65"/>
      <c r="X65" s="65"/>
      <c r="Y65" s="65"/>
    </row>
    <row r="66" s="17" customFormat="1" ht="36" spans="1:25">
      <c r="A66" s="74" t="s">
        <v>240</v>
      </c>
      <c r="B66" s="89"/>
      <c r="C66" s="65"/>
      <c r="D66" s="35"/>
      <c r="E66" s="89">
        <f>SUM(E67:E75)</f>
        <v>9</v>
      </c>
      <c r="F66" s="89">
        <f t="shared" ref="F66:T66" si="19">SUM(F67:F75)</f>
        <v>0</v>
      </c>
      <c r="G66" s="89">
        <f t="shared" si="19"/>
        <v>0</v>
      </c>
      <c r="H66" s="89">
        <f t="shared" si="19"/>
        <v>0</v>
      </c>
      <c r="I66" s="89">
        <f t="shared" si="19"/>
        <v>0</v>
      </c>
      <c r="J66" s="89">
        <f t="shared" si="19"/>
        <v>0</v>
      </c>
      <c r="K66" s="89">
        <f t="shared" si="19"/>
        <v>609</v>
      </c>
      <c r="L66" s="89">
        <f t="shared" si="19"/>
        <v>1956</v>
      </c>
      <c r="M66" s="89">
        <f t="shared" si="19"/>
        <v>4618</v>
      </c>
      <c r="N66" s="89">
        <f t="shared" si="19"/>
        <v>17976</v>
      </c>
      <c r="O66" s="89">
        <f t="shared" si="19"/>
        <v>679.8</v>
      </c>
      <c r="P66" s="89">
        <f t="shared" si="19"/>
        <v>679.8</v>
      </c>
      <c r="Q66" s="89">
        <f t="shared" si="19"/>
        <v>262</v>
      </c>
      <c r="R66" s="89">
        <f t="shared" si="19"/>
        <v>417.8</v>
      </c>
      <c r="S66" s="89">
        <f t="shared" si="19"/>
        <v>0</v>
      </c>
      <c r="T66" s="89">
        <f t="shared" si="19"/>
        <v>0</v>
      </c>
      <c r="U66" s="65"/>
      <c r="V66" s="65"/>
      <c r="W66" s="65"/>
      <c r="X66" s="65"/>
      <c r="Y66" s="65"/>
    </row>
    <row r="67" s="19" customFormat="1" ht="36" spans="1:25">
      <c r="A67" s="75">
        <v>42</v>
      </c>
      <c r="B67" s="60" t="s">
        <v>241</v>
      </c>
      <c r="C67" s="91" t="s">
        <v>242</v>
      </c>
      <c r="D67" s="76" t="s">
        <v>243</v>
      </c>
      <c r="E67" s="76">
        <v>1</v>
      </c>
      <c r="F67" s="76" t="s">
        <v>244</v>
      </c>
      <c r="G67" s="77" t="s">
        <v>245</v>
      </c>
      <c r="H67" s="76" t="s">
        <v>57</v>
      </c>
      <c r="I67" s="76" t="s">
        <v>57</v>
      </c>
      <c r="J67" s="76" t="s">
        <v>57</v>
      </c>
      <c r="K67" s="77"/>
      <c r="L67" s="77"/>
      <c r="M67" s="77"/>
      <c r="N67" s="76"/>
      <c r="O67" s="92">
        <f>P67</f>
        <v>78.8</v>
      </c>
      <c r="P67" s="92">
        <f>SUM(Q67:U67)</f>
        <v>78.8</v>
      </c>
      <c r="Q67" s="92"/>
      <c r="R67" s="92">
        <v>78.8</v>
      </c>
      <c r="S67" s="92"/>
      <c r="T67" s="93"/>
      <c r="U67" s="93"/>
      <c r="V67" s="93" t="s">
        <v>246</v>
      </c>
      <c r="W67" s="93" t="s">
        <v>246</v>
      </c>
      <c r="X67" s="73" t="s">
        <v>247</v>
      </c>
      <c r="Y67" s="76" t="s">
        <v>248</v>
      </c>
    </row>
    <row r="68" s="19" customFormat="1" ht="43" customHeight="1" spans="1:25">
      <c r="A68" s="75">
        <v>43</v>
      </c>
      <c r="B68" s="60" t="s">
        <v>249</v>
      </c>
      <c r="C68" s="91" t="s">
        <v>250</v>
      </c>
      <c r="D68" s="76" t="s">
        <v>251</v>
      </c>
      <c r="E68" s="76">
        <v>1</v>
      </c>
      <c r="F68" s="77" t="s">
        <v>64</v>
      </c>
      <c r="G68" s="76" t="s">
        <v>252</v>
      </c>
      <c r="H68" s="76" t="s">
        <v>56</v>
      </c>
      <c r="I68" s="76" t="s">
        <v>57</v>
      </c>
      <c r="J68" s="77" t="s">
        <v>57</v>
      </c>
      <c r="K68" s="77">
        <v>119</v>
      </c>
      <c r="L68" s="77">
        <v>439</v>
      </c>
      <c r="M68" s="76">
        <v>865</v>
      </c>
      <c r="N68" s="94">
        <v>3348</v>
      </c>
      <c r="O68" s="94">
        <v>143</v>
      </c>
      <c r="P68" s="95">
        <v>143</v>
      </c>
      <c r="Q68" s="94">
        <v>143</v>
      </c>
      <c r="R68" s="94"/>
      <c r="S68" s="93"/>
      <c r="T68" s="93"/>
      <c r="U68" s="93"/>
      <c r="V68" s="93" t="s">
        <v>246</v>
      </c>
      <c r="W68" s="73" t="s">
        <v>246</v>
      </c>
      <c r="X68" s="76" t="s">
        <v>247</v>
      </c>
      <c r="Y68" s="76" t="s">
        <v>248</v>
      </c>
    </row>
    <row r="69" s="19" customFormat="1" ht="72" spans="1:25">
      <c r="A69" s="75">
        <v>44</v>
      </c>
      <c r="B69" s="60" t="s">
        <v>253</v>
      </c>
      <c r="C69" s="91" t="s">
        <v>254</v>
      </c>
      <c r="D69" s="76" t="s">
        <v>251</v>
      </c>
      <c r="E69" s="76">
        <v>1</v>
      </c>
      <c r="F69" s="77" t="s">
        <v>87</v>
      </c>
      <c r="G69" s="76" t="s">
        <v>255</v>
      </c>
      <c r="H69" s="76" t="s">
        <v>57</v>
      </c>
      <c r="I69" s="76" t="s">
        <v>57</v>
      </c>
      <c r="J69" s="77" t="s">
        <v>57</v>
      </c>
      <c r="K69" s="77">
        <v>103</v>
      </c>
      <c r="L69" s="77">
        <v>335</v>
      </c>
      <c r="M69" s="76">
        <v>1024</v>
      </c>
      <c r="N69" s="92">
        <v>4263</v>
      </c>
      <c r="O69" s="92">
        <v>98.2</v>
      </c>
      <c r="P69" s="95">
        <v>98.2</v>
      </c>
      <c r="Q69" s="92"/>
      <c r="R69" s="92">
        <v>98.2</v>
      </c>
      <c r="S69" s="93"/>
      <c r="T69" s="93"/>
      <c r="U69" s="93"/>
      <c r="V69" s="93" t="s">
        <v>246</v>
      </c>
      <c r="W69" s="73" t="s">
        <v>246</v>
      </c>
      <c r="X69" s="76" t="s">
        <v>247</v>
      </c>
      <c r="Y69" s="76" t="s">
        <v>248</v>
      </c>
    </row>
    <row r="70" s="19" customFormat="1" ht="42" customHeight="1" spans="1:25">
      <c r="A70" s="75">
        <v>45</v>
      </c>
      <c r="B70" s="60" t="s">
        <v>256</v>
      </c>
      <c r="C70" s="91" t="s">
        <v>257</v>
      </c>
      <c r="D70" s="76" t="s">
        <v>251</v>
      </c>
      <c r="E70" s="76">
        <v>1</v>
      </c>
      <c r="F70" s="76" t="s">
        <v>145</v>
      </c>
      <c r="G70" s="77" t="s">
        <v>152</v>
      </c>
      <c r="H70" s="76" t="s">
        <v>57</v>
      </c>
      <c r="I70" s="76" t="s">
        <v>57</v>
      </c>
      <c r="J70" s="76" t="s">
        <v>57</v>
      </c>
      <c r="K70" s="77">
        <v>69</v>
      </c>
      <c r="L70" s="77">
        <v>225</v>
      </c>
      <c r="M70" s="77">
        <v>220</v>
      </c>
      <c r="N70" s="76">
        <v>1030</v>
      </c>
      <c r="O70" s="94">
        <f>P70</f>
        <v>115</v>
      </c>
      <c r="P70" s="94">
        <f>SUM(Q70:T70)</f>
        <v>115</v>
      </c>
      <c r="Q70" s="95"/>
      <c r="R70" s="94">
        <v>115</v>
      </c>
      <c r="S70" s="94"/>
      <c r="T70" s="93"/>
      <c r="U70" s="93"/>
      <c r="V70" s="93" t="s">
        <v>246</v>
      </c>
      <c r="W70" s="93" t="s">
        <v>246</v>
      </c>
      <c r="X70" s="73" t="s">
        <v>247</v>
      </c>
      <c r="Y70" s="76" t="s">
        <v>248</v>
      </c>
    </row>
    <row r="71" s="19" customFormat="1" ht="42" customHeight="1" spans="1:25">
      <c r="A71" s="75">
        <v>46</v>
      </c>
      <c r="B71" s="60" t="s">
        <v>258</v>
      </c>
      <c r="C71" s="91" t="s">
        <v>259</v>
      </c>
      <c r="D71" s="76" t="s">
        <v>251</v>
      </c>
      <c r="E71" s="76">
        <v>1</v>
      </c>
      <c r="F71" s="76" t="s">
        <v>223</v>
      </c>
      <c r="G71" s="77" t="s">
        <v>260</v>
      </c>
      <c r="H71" s="76" t="s">
        <v>57</v>
      </c>
      <c r="I71" s="76" t="s">
        <v>57</v>
      </c>
      <c r="J71" s="76" t="s">
        <v>57</v>
      </c>
      <c r="K71" s="77">
        <v>56</v>
      </c>
      <c r="L71" s="77">
        <v>124</v>
      </c>
      <c r="M71" s="77">
        <v>178</v>
      </c>
      <c r="N71" s="76">
        <v>476</v>
      </c>
      <c r="O71" s="94">
        <f>P71</f>
        <v>47</v>
      </c>
      <c r="P71" s="94">
        <f>SUM(Q71:T71)</f>
        <v>47</v>
      </c>
      <c r="Q71" s="95"/>
      <c r="R71" s="94">
        <v>47</v>
      </c>
      <c r="S71" s="94"/>
      <c r="T71" s="93"/>
      <c r="U71" s="93"/>
      <c r="V71" s="93" t="s">
        <v>246</v>
      </c>
      <c r="W71" s="93" t="s">
        <v>246</v>
      </c>
      <c r="X71" s="73" t="s">
        <v>247</v>
      </c>
      <c r="Y71" s="76" t="s">
        <v>248</v>
      </c>
    </row>
    <row r="72" s="19" customFormat="1" ht="60" spans="1:25">
      <c r="A72" s="75">
        <v>47</v>
      </c>
      <c r="B72" s="60" t="s">
        <v>261</v>
      </c>
      <c r="C72" s="91" t="s">
        <v>262</v>
      </c>
      <c r="D72" s="76" t="s">
        <v>251</v>
      </c>
      <c r="E72" s="76">
        <v>1</v>
      </c>
      <c r="F72" s="77" t="s">
        <v>223</v>
      </c>
      <c r="G72" s="76" t="s">
        <v>224</v>
      </c>
      <c r="H72" s="76" t="s">
        <v>56</v>
      </c>
      <c r="I72" s="76" t="s">
        <v>57</v>
      </c>
      <c r="J72" s="77" t="s">
        <v>57</v>
      </c>
      <c r="K72" s="77">
        <v>48</v>
      </c>
      <c r="L72" s="77">
        <v>85</v>
      </c>
      <c r="M72" s="76">
        <v>266</v>
      </c>
      <c r="N72" s="94">
        <v>761</v>
      </c>
      <c r="O72" s="94">
        <v>51</v>
      </c>
      <c r="P72" s="95">
        <v>51</v>
      </c>
      <c r="Q72" s="94">
        <v>51</v>
      </c>
      <c r="R72" s="94"/>
      <c r="S72" s="93"/>
      <c r="T72" s="93"/>
      <c r="U72" s="93"/>
      <c r="V72" s="93" t="s">
        <v>246</v>
      </c>
      <c r="W72" s="73" t="s">
        <v>246</v>
      </c>
      <c r="X72" s="76" t="s">
        <v>247</v>
      </c>
      <c r="Y72" s="76" t="s">
        <v>248</v>
      </c>
    </row>
    <row r="73" s="19" customFormat="1" ht="43" customHeight="1" spans="1:25">
      <c r="A73" s="75">
        <v>48</v>
      </c>
      <c r="B73" s="60" t="s">
        <v>263</v>
      </c>
      <c r="C73" s="91" t="s">
        <v>264</v>
      </c>
      <c r="D73" s="76" t="s">
        <v>251</v>
      </c>
      <c r="E73" s="76">
        <v>1</v>
      </c>
      <c r="F73" s="77" t="s">
        <v>174</v>
      </c>
      <c r="G73" s="76" t="s">
        <v>265</v>
      </c>
      <c r="H73" s="76" t="s">
        <v>57</v>
      </c>
      <c r="I73" s="76" t="s">
        <v>57</v>
      </c>
      <c r="J73" s="77" t="s">
        <v>57</v>
      </c>
      <c r="K73" s="77">
        <v>56</v>
      </c>
      <c r="L73" s="60">
        <v>165</v>
      </c>
      <c r="M73" s="60">
        <v>674</v>
      </c>
      <c r="N73" s="94">
        <v>2671</v>
      </c>
      <c r="O73" s="94">
        <v>36</v>
      </c>
      <c r="P73" s="95">
        <v>36</v>
      </c>
      <c r="Q73" s="94">
        <v>36</v>
      </c>
      <c r="R73" s="94"/>
      <c r="S73" s="93"/>
      <c r="T73" s="93"/>
      <c r="U73" s="93"/>
      <c r="V73" s="93" t="s">
        <v>246</v>
      </c>
      <c r="W73" s="73" t="s">
        <v>246</v>
      </c>
      <c r="X73" s="76" t="s">
        <v>247</v>
      </c>
      <c r="Y73" s="76" t="s">
        <v>248</v>
      </c>
    </row>
    <row r="74" s="19" customFormat="1" ht="43" customHeight="1" spans="1:25">
      <c r="A74" s="75">
        <v>49</v>
      </c>
      <c r="B74" s="60" t="s">
        <v>266</v>
      </c>
      <c r="C74" s="91" t="s">
        <v>267</v>
      </c>
      <c r="D74" s="76" t="s">
        <v>251</v>
      </c>
      <c r="E74" s="76">
        <v>1</v>
      </c>
      <c r="F74" s="77" t="s">
        <v>76</v>
      </c>
      <c r="G74" s="76" t="s">
        <v>156</v>
      </c>
      <c r="H74" s="76" t="s">
        <v>57</v>
      </c>
      <c r="I74" s="76" t="s">
        <v>57</v>
      </c>
      <c r="J74" s="77" t="s">
        <v>57</v>
      </c>
      <c r="K74" s="77">
        <v>68</v>
      </c>
      <c r="L74" s="77">
        <v>225</v>
      </c>
      <c r="M74" s="76">
        <v>841</v>
      </c>
      <c r="N74" s="94">
        <v>3250</v>
      </c>
      <c r="O74" s="94">
        <v>32</v>
      </c>
      <c r="P74" s="95">
        <v>32</v>
      </c>
      <c r="Q74" s="94">
        <v>32</v>
      </c>
      <c r="R74" s="94"/>
      <c r="S74" s="93"/>
      <c r="T74" s="93"/>
      <c r="U74" s="93"/>
      <c r="V74" s="93" t="s">
        <v>246</v>
      </c>
      <c r="W74" s="73" t="s">
        <v>246</v>
      </c>
      <c r="X74" s="76" t="s">
        <v>247</v>
      </c>
      <c r="Y74" s="76" t="s">
        <v>248</v>
      </c>
    </row>
    <row r="75" s="20" customFormat="1" ht="43" customHeight="1" spans="1:25">
      <c r="A75" s="75">
        <v>50</v>
      </c>
      <c r="B75" s="60" t="s">
        <v>268</v>
      </c>
      <c r="C75" s="93" t="s">
        <v>269</v>
      </c>
      <c r="D75" s="76" t="s">
        <v>251</v>
      </c>
      <c r="E75" s="76">
        <v>1</v>
      </c>
      <c r="F75" s="76" t="s">
        <v>174</v>
      </c>
      <c r="G75" s="76" t="s">
        <v>175</v>
      </c>
      <c r="H75" s="76" t="s">
        <v>57</v>
      </c>
      <c r="I75" s="76" t="s">
        <v>57</v>
      </c>
      <c r="J75" s="76" t="s">
        <v>57</v>
      </c>
      <c r="K75" s="76">
        <v>90</v>
      </c>
      <c r="L75" s="76">
        <v>358</v>
      </c>
      <c r="M75" s="76">
        <v>550</v>
      </c>
      <c r="N75" s="76">
        <v>2177</v>
      </c>
      <c r="O75" s="76">
        <v>78.8</v>
      </c>
      <c r="P75" s="76">
        <v>78.8</v>
      </c>
      <c r="Q75" s="76"/>
      <c r="R75" s="76">
        <v>78.8</v>
      </c>
      <c r="S75" s="76"/>
      <c r="T75" s="76"/>
      <c r="U75" s="76"/>
      <c r="V75" s="76" t="s">
        <v>246</v>
      </c>
      <c r="W75" s="73" t="s">
        <v>246</v>
      </c>
      <c r="X75" s="76" t="s">
        <v>247</v>
      </c>
      <c r="Y75" s="76" t="s">
        <v>248</v>
      </c>
    </row>
    <row r="76" s="21" customFormat="1" ht="39" customHeight="1" spans="1:25">
      <c r="A76" s="86" t="s">
        <v>270</v>
      </c>
      <c r="B76" s="49"/>
      <c r="C76" s="49"/>
      <c r="D76" s="49"/>
      <c r="E76" s="49">
        <f t="shared" ref="E76:E78" si="20">E77</f>
        <v>1</v>
      </c>
      <c r="F76" s="49"/>
      <c r="G76" s="49"/>
      <c r="H76" s="49"/>
      <c r="I76" s="49"/>
      <c r="J76" s="49"/>
      <c r="K76" s="49">
        <f t="shared" ref="K76:T76" si="21">K77</f>
        <v>900</v>
      </c>
      <c r="L76" s="49">
        <f t="shared" si="21"/>
        <v>900</v>
      </c>
      <c r="M76" s="49">
        <f t="shared" si="21"/>
        <v>900</v>
      </c>
      <c r="N76" s="49">
        <f t="shared" si="21"/>
        <v>900</v>
      </c>
      <c r="O76" s="49">
        <f t="shared" si="21"/>
        <v>270</v>
      </c>
      <c r="P76" s="49">
        <f t="shared" si="21"/>
        <v>270</v>
      </c>
      <c r="Q76" s="49">
        <f t="shared" si="21"/>
        <v>270</v>
      </c>
      <c r="R76" s="49">
        <f t="shared" si="21"/>
        <v>0</v>
      </c>
      <c r="S76" s="49">
        <f t="shared" si="21"/>
        <v>0</v>
      </c>
      <c r="T76" s="49">
        <f t="shared" si="21"/>
        <v>0</v>
      </c>
      <c r="U76" s="49"/>
      <c r="V76" s="49"/>
      <c r="W76" s="49"/>
      <c r="X76" s="49"/>
      <c r="Y76" s="49"/>
    </row>
    <row r="77" s="21" customFormat="1" ht="26" customHeight="1" spans="1:25">
      <c r="A77" s="86" t="s">
        <v>271</v>
      </c>
      <c r="B77" s="49"/>
      <c r="C77" s="49"/>
      <c r="D77" s="49"/>
      <c r="E77" s="49">
        <f t="shared" si="20"/>
        <v>1</v>
      </c>
      <c r="F77" s="49"/>
      <c r="G77" s="49"/>
      <c r="H77" s="49"/>
      <c r="I77" s="49"/>
      <c r="J77" s="49"/>
      <c r="K77" s="49">
        <f t="shared" ref="K77:T77" si="22">K78</f>
        <v>900</v>
      </c>
      <c r="L77" s="49">
        <f t="shared" si="22"/>
        <v>900</v>
      </c>
      <c r="M77" s="49">
        <f t="shared" si="22"/>
        <v>900</v>
      </c>
      <c r="N77" s="49">
        <f t="shared" si="22"/>
        <v>900</v>
      </c>
      <c r="O77" s="49">
        <f t="shared" si="22"/>
        <v>270</v>
      </c>
      <c r="P77" s="49">
        <f t="shared" si="22"/>
        <v>270</v>
      </c>
      <c r="Q77" s="49">
        <f t="shared" si="22"/>
        <v>270</v>
      </c>
      <c r="R77" s="49">
        <f t="shared" si="22"/>
        <v>0</v>
      </c>
      <c r="S77" s="49">
        <f t="shared" si="22"/>
        <v>0</v>
      </c>
      <c r="T77" s="49">
        <f t="shared" si="22"/>
        <v>0</v>
      </c>
      <c r="U77" s="49"/>
      <c r="V77" s="49"/>
      <c r="W77" s="49"/>
      <c r="X77" s="49"/>
      <c r="Y77" s="49"/>
    </row>
    <row r="78" s="21" customFormat="1" ht="52" customHeight="1" spans="1:25">
      <c r="A78" s="80" t="s">
        <v>272</v>
      </c>
      <c r="B78" s="81"/>
      <c r="C78" s="49"/>
      <c r="D78" s="49"/>
      <c r="E78" s="49">
        <f t="shared" si="20"/>
        <v>1</v>
      </c>
      <c r="F78" s="49"/>
      <c r="G78" s="49"/>
      <c r="H78" s="49"/>
      <c r="I78" s="49"/>
      <c r="J78" s="49"/>
      <c r="K78" s="49">
        <f t="shared" ref="K78:T78" si="23">K79</f>
        <v>900</v>
      </c>
      <c r="L78" s="49">
        <f t="shared" si="23"/>
        <v>900</v>
      </c>
      <c r="M78" s="49">
        <f t="shared" si="23"/>
        <v>900</v>
      </c>
      <c r="N78" s="49">
        <f t="shared" si="23"/>
        <v>900</v>
      </c>
      <c r="O78" s="49">
        <f t="shared" si="23"/>
        <v>270</v>
      </c>
      <c r="P78" s="49">
        <f t="shared" si="23"/>
        <v>270</v>
      </c>
      <c r="Q78" s="49">
        <f t="shared" si="23"/>
        <v>270</v>
      </c>
      <c r="R78" s="49">
        <f t="shared" si="23"/>
        <v>0</v>
      </c>
      <c r="S78" s="49">
        <f t="shared" si="23"/>
        <v>0</v>
      </c>
      <c r="T78" s="49">
        <f t="shared" si="23"/>
        <v>0</v>
      </c>
      <c r="U78" s="49"/>
      <c r="V78" s="49"/>
      <c r="W78" s="49"/>
      <c r="X78" s="49"/>
      <c r="Y78" s="49"/>
    </row>
    <row r="79" s="22" customFormat="1" ht="149" customHeight="1" spans="1:25">
      <c r="A79" s="65">
        <v>51</v>
      </c>
      <c r="B79" s="62" t="s">
        <v>273</v>
      </c>
      <c r="C79" s="68" t="s">
        <v>274</v>
      </c>
      <c r="D79" s="35" t="s">
        <v>53</v>
      </c>
      <c r="E79" s="65">
        <v>1</v>
      </c>
      <c r="F79" s="62" t="s">
        <v>109</v>
      </c>
      <c r="G79" s="62" t="s">
        <v>110</v>
      </c>
      <c r="H79" s="62"/>
      <c r="I79" s="62"/>
      <c r="J79" s="62"/>
      <c r="K79" s="65">
        <v>900</v>
      </c>
      <c r="L79" s="65">
        <v>900</v>
      </c>
      <c r="M79" s="65">
        <v>900</v>
      </c>
      <c r="N79" s="65">
        <v>900</v>
      </c>
      <c r="O79" s="65">
        <v>270</v>
      </c>
      <c r="P79" s="65">
        <f>SUM(Q79:T79)</f>
        <v>270</v>
      </c>
      <c r="Q79" s="65">
        <v>270</v>
      </c>
      <c r="R79" s="62"/>
      <c r="S79" s="62"/>
      <c r="T79" s="62"/>
      <c r="U79" s="62"/>
      <c r="V79" s="62" t="s">
        <v>111</v>
      </c>
      <c r="W79" s="62" t="s">
        <v>42</v>
      </c>
      <c r="X79" s="68" t="s">
        <v>275</v>
      </c>
      <c r="Y79" s="62" t="s">
        <v>113</v>
      </c>
    </row>
    <row r="80" s="1" customFormat="1" ht="36" customHeight="1" spans="1:25">
      <c r="A80" s="87" t="s">
        <v>276</v>
      </c>
      <c r="B80" s="49"/>
      <c r="C80" s="96"/>
      <c r="D80" s="97"/>
      <c r="E80" s="98">
        <f t="shared" ref="E80:E82" si="24">E81</f>
        <v>1</v>
      </c>
      <c r="F80" s="98"/>
      <c r="G80" s="98"/>
      <c r="H80" s="98"/>
      <c r="I80" s="98"/>
      <c r="J80" s="98"/>
      <c r="K80" s="98"/>
      <c r="L80" s="98"/>
      <c r="M80" s="98"/>
      <c r="N80" s="98"/>
      <c r="O80" s="98">
        <f t="shared" ref="O80:T80" si="25">O81</f>
        <v>300</v>
      </c>
      <c r="P80" s="98">
        <f t="shared" si="25"/>
        <v>300</v>
      </c>
      <c r="Q80" s="98">
        <f t="shared" si="25"/>
        <v>106</v>
      </c>
      <c r="R80" s="98">
        <f t="shared" si="25"/>
        <v>134</v>
      </c>
      <c r="S80" s="98">
        <f t="shared" si="25"/>
        <v>0</v>
      </c>
      <c r="T80" s="98">
        <f t="shared" si="25"/>
        <v>60</v>
      </c>
      <c r="U80" s="97"/>
      <c r="V80" s="97"/>
      <c r="W80" s="97"/>
      <c r="X80" s="97"/>
      <c r="Y80" s="97"/>
    </row>
    <row r="81" s="1" customFormat="1" ht="27" customHeight="1" spans="1:25">
      <c r="A81" s="90" t="s">
        <v>277</v>
      </c>
      <c r="B81" s="49"/>
      <c r="C81" s="96"/>
      <c r="D81" s="97"/>
      <c r="E81" s="98">
        <f t="shared" si="24"/>
        <v>1</v>
      </c>
      <c r="F81" s="98"/>
      <c r="G81" s="98"/>
      <c r="H81" s="98"/>
      <c r="I81" s="98"/>
      <c r="J81" s="98"/>
      <c r="K81" s="98"/>
      <c r="L81" s="98"/>
      <c r="M81" s="98"/>
      <c r="N81" s="98"/>
      <c r="O81" s="98">
        <f t="shared" ref="O81:T81" si="26">O82</f>
        <v>300</v>
      </c>
      <c r="P81" s="98">
        <f t="shared" si="26"/>
        <v>300</v>
      </c>
      <c r="Q81" s="98">
        <f t="shared" si="26"/>
        <v>106</v>
      </c>
      <c r="R81" s="98">
        <f t="shared" si="26"/>
        <v>134</v>
      </c>
      <c r="S81" s="98">
        <f t="shared" si="26"/>
        <v>0</v>
      </c>
      <c r="T81" s="98">
        <f t="shared" si="26"/>
        <v>60</v>
      </c>
      <c r="U81" s="97"/>
      <c r="V81" s="97"/>
      <c r="W81" s="97"/>
      <c r="X81" s="97"/>
      <c r="Y81" s="97"/>
    </row>
    <row r="82" s="1" customFormat="1" ht="41" customHeight="1" spans="1:25">
      <c r="A82" s="74" t="s">
        <v>278</v>
      </c>
      <c r="B82" s="49"/>
      <c r="C82" s="96"/>
      <c r="D82" s="97"/>
      <c r="E82" s="98">
        <f t="shared" si="24"/>
        <v>1</v>
      </c>
      <c r="F82" s="98"/>
      <c r="G82" s="98"/>
      <c r="H82" s="98"/>
      <c r="I82" s="98"/>
      <c r="J82" s="98"/>
      <c r="K82" s="98"/>
      <c r="L82" s="98"/>
      <c r="M82" s="98"/>
      <c r="N82" s="98"/>
      <c r="O82" s="98">
        <f t="shared" ref="O82:T82" si="27">O83</f>
        <v>300</v>
      </c>
      <c r="P82" s="98">
        <f t="shared" si="27"/>
        <v>300</v>
      </c>
      <c r="Q82" s="98">
        <f t="shared" si="27"/>
        <v>106</v>
      </c>
      <c r="R82" s="98">
        <f t="shared" si="27"/>
        <v>134</v>
      </c>
      <c r="S82" s="98">
        <f t="shared" si="27"/>
        <v>0</v>
      </c>
      <c r="T82" s="98">
        <f t="shared" si="27"/>
        <v>60</v>
      </c>
      <c r="U82" s="97"/>
      <c r="V82" s="97"/>
      <c r="W82" s="97"/>
      <c r="X82" s="97"/>
      <c r="Y82" s="97"/>
    </row>
    <row r="83" s="1" customFormat="1" ht="54" customHeight="1" spans="1:25">
      <c r="A83" s="65">
        <v>52</v>
      </c>
      <c r="B83" s="99" t="s">
        <v>279</v>
      </c>
      <c r="C83" s="100" t="s">
        <v>280</v>
      </c>
      <c r="D83" s="99" t="s">
        <v>53</v>
      </c>
      <c r="E83" s="101">
        <v>1</v>
      </c>
      <c r="F83" s="99" t="s">
        <v>109</v>
      </c>
      <c r="G83" s="99" t="s">
        <v>110</v>
      </c>
      <c r="H83" s="102"/>
      <c r="I83" s="102"/>
      <c r="J83" s="102"/>
      <c r="K83" s="102"/>
      <c r="L83" s="102"/>
      <c r="M83" s="102"/>
      <c r="N83" s="102"/>
      <c r="O83" s="102">
        <v>300</v>
      </c>
      <c r="P83" s="102">
        <f>SUM(Q83:T83)</f>
        <v>300</v>
      </c>
      <c r="Q83" s="102">
        <v>106</v>
      </c>
      <c r="R83" s="102">
        <v>134</v>
      </c>
      <c r="S83" s="102"/>
      <c r="T83" s="102">
        <v>60</v>
      </c>
      <c r="U83" s="102"/>
      <c r="V83" s="99" t="s">
        <v>42</v>
      </c>
      <c r="W83" s="99" t="s">
        <v>42</v>
      </c>
      <c r="X83" s="101"/>
      <c r="Y83" s="99" t="s">
        <v>44</v>
      </c>
    </row>
  </sheetData>
  <autoFilter xmlns:etc="http://www.wps.cn/officeDocument/2017/etCustomData" ref="A7:Y83" etc:filterBottomFollowUsedRange="0">
    <extLst/>
  </autoFilter>
  <mergeCells count="21">
    <mergeCell ref="A2:Y2"/>
    <mergeCell ref="V3:W3"/>
    <mergeCell ref="O4:U4"/>
    <mergeCell ref="P5:T5"/>
    <mergeCell ref="A4:A6"/>
    <mergeCell ref="B4:B6"/>
    <mergeCell ref="C4:C6"/>
    <mergeCell ref="D4:D6"/>
    <mergeCell ref="E4:E6"/>
    <mergeCell ref="H4:H6"/>
    <mergeCell ref="I4:I6"/>
    <mergeCell ref="J4:J6"/>
    <mergeCell ref="O5:O6"/>
    <mergeCell ref="U5:U6"/>
    <mergeCell ref="V4:V6"/>
    <mergeCell ref="W4:W6"/>
    <mergeCell ref="X4:X6"/>
    <mergeCell ref="Y4:Y6"/>
    <mergeCell ref="K4:L5"/>
    <mergeCell ref="M4:N5"/>
    <mergeCell ref="F4:G5"/>
  </mergeCells>
  <pageMargins left="0.590277777777778" right="0.354166666666667" top="0.826388888888889" bottom="0.550694444444444" header="0.5" footer="0.5"/>
  <pageSetup paperSize="9" scale="50" orientation="landscape" horizontalDpi="600"/>
  <headerFooter/>
  <ignoredErrors>
    <ignoredError sqref="A11:B12" formula="1"/>
    <ignoredError sqref="A71:Y71 A23:A25 F7:J8 V7:Y8 A9:J9 U9:Y10 F10:J10 A15:Y16 A13:B14 E12:E14 F17:J17 U17:Y18 A18:J18 A20:Y20 E21 A21 E19 A19 F22:J22 U22:Y22 E23:E24 A26:J27 U26:Y27 A28:Y28 A29:J29 V29:Y30 F30:J30 A31 E31 A32:B56 A57:J59 U57:Y59 A60 C60:Y60 A61:J62 U61:Y62 A63:Y63 A64:J65 U64:Y66 F66:J66 A68:B70 D70:Y70 A67:Y67 A72:B75 A76:J78 U76:Y78 A79:Y79 A80:N82 A83:P83 A1:Y1 B2:Y2 A3:Y6 A7:D8 A10:D10 A17:D17 A22:D22 A30:D30 A66:D66 U80:Y83" formula="1" formulaRange="1"/>
    <ignoredError sqref="C32:Y45 C46:X46 C47:Y56 D72:Y74 C75:Y75 C68:Y68 E25 D69:Y69 Q83:T83" formulaRange="1"/>
  </ignoredErrors>
  <drawing r:id="rId1"/>
</worksheet>
</file>

<file path=docProps/app.xml><?xml version="1.0" encoding="utf-8"?>
<Properties xmlns="http://schemas.openxmlformats.org/officeDocument/2006/extended-properties" xmlns:vt="http://schemas.openxmlformats.org/officeDocument/2006/docPropsVTypes">
  <Company>sxsfpb</Company>
  <Application>Microsoft Excel</Application>
  <HeadingPairs>
    <vt:vector size="2" baseType="variant">
      <vt:variant>
        <vt:lpstr>工作表</vt:lpstr>
      </vt:variant>
      <vt:variant>
        <vt:i4>1</vt:i4>
      </vt:variant>
    </vt:vector>
  </HeadingPairs>
  <TitlesOfParts>
    <vt:vector size="1" baseType="lpstr">
      <vt:lpstr>4.9</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fpbcyc</dc:creator>
  <cp:lastModifiedBy>Find yourself</cp:lastModifiedBy>
  <dcterms:created xsi:type="dcterms:W3CDTF">2016-03-02T09:17:00Z</dcterms:created>
  <cp:lastPrinted>2021-06-24T18:10:00Z</cp:lastPrinted>
  <dcterms:modified xsi:type="dcterms:W3CDTF">2026-09-15T09:29:46Z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7AFFEC2895C8449EAD3A6CDF344C656F_13</vt:lpwstr>
  </property>
  <property fmtid="{D5CDD505-2E9C-101B-9397-08002B2CF9AE}" pid="4" name="CalculationRule">
    <vt:i4>0</vt:i4>
  </property>
  <property fmtid="{D5CDD505-2E9C-101B-9397-08002B2CF9AE}" pid="5" name="KSORubyTemplateID">
    <vt:lpwstr>11</vt:lpwstr>
  </property>
</Properties>
</file>