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1.22" sheetId="9" r:id="rId1"/>
  </sheets>
  <definedNames>
    <definedName name="_xlnm._FilterDatabase" localSheetId="0" hidden="1">'11.22'!$A$6:$AA$38</definedName>
    <definedName name="_xlnm.Print_Titles" localSheetId="0">'11.22'!$4:$6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<sst xmlns="http://schemas.openxmlformats.org/spreadsheetml/2006/main" count="375" uniqueCount="184">
  <si>
    <t>附件</t>
  </si>
  <si>
    <t>宝鸡市凤翔区2025年第三批财政衔接资金项目计划明细表</t>
  </si>
  <si>
    <t>单位：万元</t>
  </si>
  <si>
    <t>项目类型</t>
  </si>
  <si>
    <t>项目名称</t>
  </si>
  <si>
    <t>项目内容及建设规模</t>
  </si>
  <si>
    <t>建设期限（起止时间）</t>
  </si>
  <si>
    <t>绩效目标</t>
  </si>
  <si>
    <t>项目个数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</si>
  <si>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</si>
  <si>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</si>
  <si>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</si>
  <si>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</si>
  <si>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</si>
  <si>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</si>
  <si>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</si>
  <si>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</si>
  <si>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</si>
  <si>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
支持环节</t>
  </si>
  <si>
    <t>项目负责人</t>
  </si>
  <si>
    <t>备注</t>
  </si>
  <si>
    <t>合计</t>
  </si>
  <si>
    <t>财政衔接资金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</si>
  <si>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</si>
  <si>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</si>
  <si>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</si>
  <si>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</si>
  <si>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</si>
  <si>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</si>
  <si>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</si>
  <si>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</si>
  <si>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</si>
  <si>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</si>
  <si>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</si>
  <si>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</si>
  <si>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</si>
  <si>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>①种植业基地(种植业)</t>
  </si>
  <si>
    <t>2025年柳林镇索落树村股份经济合作社香椿种植与高粱育苗项目</t>
  </si>
  <si>
    <t>经营方式：自主经营
1.建设双膜钢构大棚2座，长60米，宽10米，
2.购买栽苗机2台，加厚育苗托盘15000片（循环利用式）。
3.配套水、电等附属设施。</t>
  </si>
  <si>
    <t>2025年11-12月</t>
  </si>
  <si>
    <t>产权归属：索落树村股份经济合作社
资产管护主体：索落树村股份经济合作社
联农带农机制：带动生产、收益分红
绩效目标：项目完成后，种植香椿10万株，促进村集体经济收益20万元/年，带动周边50余名群众增收200元/人。形成的资产在自主经营期间，由村集体安排专人管护。</t>
  </si>
  <si>
    <t>柳林镇</t>
  </si>
  <si>
    <t>索落树村</t>
  </si>
  <si>
    <t>否</t>
  </si>
  <si>
    <t>是</t>
  </si>
  <si>
    <t>柳林镇人民政府</t>
  </si>
  <si>
    <t>区农业农村局</t>
  </si>
  <si>
    <t>朱正</t>
  </si>
  <si>
    <t>2025年柳林镇关村村股份经济合作社产业配套项目</t>
  </si>
  <si>
    <t>经营方式：自主经营
1.新建长20米，宽9米，高6米，共180平方米钢构棚一座，硬化长20米，宽9米，厚10厘米，共180平方米场地。
2.购买2004型拖拉机1台，配套犁、旋耕机、播种机各1台，100型红薯收获机1台。
3.配套水、电等附属设施。</t>
  </si>
  <si>
    <t>产权归属:关村股份经济合作社
资产管护主体：关村股份经济合作社
联农带农机制:就业务工、收益分红
绩效目标:项目建成后，预计村集体经济年收益30万元，可带动100人务工，增加务工收入10万元以上。形成的资产在自主经营期间，由村集体安排专人管护。</t>
  </si>
  <si>
    <t>关村</t>
  </si>
  <si>
    <t>2025年柳林镇窦家庄村股份经济合作社产业配套项目</t>
  </si>
  <si>
    <t>经营方式：自主经营
1.新建长8米，宽8米，高6米，共64平方米钢构棚一座；
2.购买轮式高粱专用收割机1台，1804型拖拉机1台，配套液压翻转犁1套、旋耕机1套。
3.配套水、电等附属设施。
4.硬化长10米，宽8米，厚10厘米，共80平方米场地。</t>
  </si>
  <si>
    <t>产权归属:窦家庄村股份经济合作社
资产管护主体：窦家庄村股份经济合作社
联农带农机制:就业务工、收益分红
绩效目标:该项目实施后预计村集体经济组织的经济收入10万元/年，带动20余人务工，通过分红方式户均增收50元左右。形成的资产在自主经营期间，由村集体安排专人管护。</t>
  </si>
  <si>
    <t>窦家庄村</t>
  </si>
  <si>
    <t>2025年柳林镇三家店村股份经济合作社产业配套项目</t>
  </si>
  <si>
    <t>经营方式：自主经营
1.新建长10米，宽8米，高6米，共80平方米钢构棚一座，硬化长10米，宽8米，厚10厘米，共80平方米场地。
2.购买2104型拖拉机1台，配套犁、旋耕机、播种机；
3.配套水、电等附属设施。</t>
  </si>
  <si>
    <t>产权归属:三家店村股份经济合作社
资产管护主体：三家店村股份经济合作社
联农带农机制:带动生产、收益分红
绩效目标:该项目实施后预计村集体经济组织的经济收入15万元/年，带动50余人务工，通过分红方式户均增收100元左右。形成的资产在自主经营期间，由村集体安排专人管护。</t>
  </si>
  <si>
    <t>三家店村</t>
  </si>
  <si>
    <t>2025年柳林镇大槐社村股份经济合作社产业配套项目</t>
  </si>
  <si>
    <t>经营方式：自主经营
1.新建长15米，宽8米，高6米，共120平方米钢构棚一座；
2.购买田间加施肥机1套，轮式高粱专用收割机1台，栽苗机1台。
3.配套水、电等附属设施。
4.硬化长15米，宽8米，厚20厘米，共120平方米场地。</t>
  </si>
  <si>
    <t>产权归属:大槐社村股份经济合作社
资产管护主体：大槐社村股份经济合作社
联农带农机制:带动生产、收益分红
绩效目标:该项目实施后预计村集体经济组织的经济收入15万元/年，带动50余人务工，通过分红方式户均增收100元左右。形成的资产在自主经营期间，由村集体安排专人管护。</t>
  </si>
  <si>
    <t>大槐社村</t>
  </si>
  <si>
    <t>2025年柳林镇亭子头村股份经济合作社蔬菜特色产业配套设施建设项目</t>
  </si>
  <si>
    <t>经营方式：自主经营
1.新建长15米，宽6米，高6米，共90平方米钢构棚一座；
2.购买904型拖拉机2台、液压翻转犁2台、旋耕机2台、气吸播种机1台、马铃薯播种机1台、马铃薯收获机1台、马铃薯杀秧机1台。
3.配套水、电等附属设施。
4.硬化长15米，宽6米，厚10厘米，共90平方米场地。</t>
  </si>
  <si>
    <t>产权归属：亭子头村股份经济合作社
资产管护主体：亭子头村股份经济合作社
联农带农机制：带动生产、收益分红
绩效目标：项目完成后预计村集体经济组织年收益20万元，带动200余人务工，通过分红方式户均增收200元左右。形成的资产在自主经营期间，由村集体安排专人管护。</t>
  </si>
  <si>
    <t>亭子头村</t>
  </si>
  <si>
    <t>2025年南指挥镇西村股份经济合作社种植基地项目</t>
  </si>
  <si>
    <t>经营方式：自主经营
1.新建标准化钢构棚一座，长240米，宽120米，高2.7（棚高2.2米）米，共计13320平方米；
2.购置1204拖拉机1台，604拖拉机1台，配套秸秆还田机、旋耕机各1台。</t>
  </si>
  <si>
    <t>产权归属:西村村股份经济合作社
资产管护主体：西村村股份经济合作社
联农带农机制：带动生产、收益分红
绩效目标：项目建成后，可带动110余名群众务工，人均增收1400元，同时村股份经济合作社年收益12万元，按照差异化方式进行分红户均分红500余元。</t>
  </si>
  <si>
    <t>南指挥镇</t>
  </si>
  <si>
    <t>西村</t>
  </si>
  <si>
    <t>南指挥镇人民政府</t>
  </si>
  <si>
    <t>张海军</t>
  </si>
  <si>
    <t>2025年田家庄镇南小里村股份经济合作社产业配套项目</t>
  </si>
  <si>
    <t>经营方式：自主经营
1.新建长30米，宽30米，高5米，共900平方米钢构棚一座；硬化长30米、宽40米，厚10CM的1200平方米场地。
2.购置2004型拖拉机1辆，配套2.7米多功能变速旋耕机1台；液压翻转犁1台。</t>
  </si>
  <si>
    <t>产权归属：南小里村村集体经济
联农带农机制：就业务工、带动生产
绩效目标：项目建成后，由村股份经济合作社经营，可为村股份经济合作社流转土地进行耕作服务，同时为本村群众提供收种服务，促进2588名群众产业增收，为村股份经济合作社年增加收入4万元，形成的资产在村集体自营期间，按照差异化方式进行分红户均分红150元左右。</t>
  </si>
  <si>
    <t>田家庄镇</t>
  </si>
  <si>
    <t>南小里村</t>
  </si>
  <si>
    <t>田家庄镇人民政府</t>
  </si>
  <si>
    <t>郑畅</t>
  </si>
  <si>
    <t>2025年城关镇小沙凹村股份经济合作社蔬菜分拣清洗包装车间建设项目</t>
  </si>
  <si>
    <t>经营方式：自主经营
1.建设长30米，宽13.5米，高6.5米405平方米钢构车间1座；
2.购置蔬菜清洗5-10吨净菜生产线设备一条。包括沉石提升机一台，平行毛辊清洗机一台，气泡清洗机一台，风干沥水机一台；
3.水泥硬化晒场地210平方米；
4.配套水、电、环保设施等。</t>
  </si>
  <si>
    <t>产权归属： 小沙凹村股份经济合作社
资产管护主体： 小沙凹村股份经济合作社
联农带农： 就业务工、 收益分红。
绩效目标:项目建成后， 可扩大村民蔬菜种植规模，发展经济作物。村集体经济年收入4万元；带动本村贫困贫困劳动力20余人就业，人均2500-3500元； 脱贫人口分红增收，人均70元。</t>
  </si>
  <si>
    <t>城关镇</t>
  </si>
  <si>
    <t>小沙凹村</t>
  </si>
  <si>
    <t>城关镇人民政府</t>
  </si>
  <si>
    <t>刘宇飞</t>
  </si>
  <si>
    <t>2025年横水镇洛村万亩麦椒套种二期建设项目</t>
  </si>
  <si>
    <r>
      <rPr>
        <sz val="14"/>
        <rFont val="仿宋_GB2312"/>
        <charset val="134"/>
      </rPr>
      <t>经营方式：自主经营
1.新建长26米，宽20米，高5.5米，共520平方米钢构棚一座。
2.购买生产设备：购置8500-3C剪把机1台；购置YE3-71M2-4,3m×0.3m皮带运输机5个、7m×0.5m皮带运输机1个、6m×0.3m皮带运输机1个、7m×0.5m皮带运输机1个、10m×0.5mDY65102皮带运输机2个；购置去石机1台，去石机外形尺寸2900*2000*3200，功率15KW，电压380V，材质为201不锈钢；50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板式小型冷库。</t>
    </r>
  </si>
  <si>
    <t>产权归属:洛村股份经济合作社
资产管护主体：洛村股份经济合作社
联农带农机制：带动生产  收益分红  就业务工
绩效目标：项目建成后带动全镇辣椒产业发展，每年增加洛村集体经济收入50万元，全村1281户。按照差异化方式进行分红，户均增加收入70元，种植户预计增收3200元，可带动100余名劳动力就业。</t>
  </si>
  <si>
    <t>横水镇</t>
  </si>
  <si>
    <t>洛村村</t>
  </si>
  <si>
    <t>横水镇人民政府</t>
  </si>
  <si>
    <t>李红刚</t>
  </si>
  <si>
    <t>2025年横水镇洛村产业化配套建设项目</t>
  </si>
  <si>
    <r>
      <rPr>
        <sz val="14"/>
        <rFont val="仿宋_GB2312"/>
        <charset val="134"/>
      </rPr>
      <t>经营方式：自主经营
1.硬化辣椒晾晒场，长26米，宽19米，厚10厘米，共494平方米场地；
2.设备购置：CCQZ</t>
    </r>
    <r>
      <rPr>
        <sz val="14"/>
        <rFont val="宋体"/>
        <charset val="134"/>
      </rPr>
      <t>‐</t>
    </r>
    <r>
      <rPr>
        <sz val="14"/>
        <rFont val="仿宋_GB2312"/>
        <charset val="134"/>
      </rPr>
      <t>5.0砸杆机1台；购置直径2m电碾子1台；购置L-1400自动电磁加热500斤辣椒炒货机1台；购置锤切式辣椒面粉碎机1台、全套闭风器设备；购置辣椒面锥形碾子1台；切菜机1台；打酱机1台；半自动包装机2台；946电喷式辣椒专用装载机(一机三头，带爪子、叉头）1台；1JQ-260型秸秆还田机。</t>
    </r>
  </si>
  <si>
    <t>2025年陈村镇紫荆村粮食初加工项目</t>
  </si>
  <si>
    <r>
      <rPr>
        <sz val="14"/>
        <rFont val="仿宋_GB2312"/>
        <charset val="134"/>
      </rPr>
      <t>经营方式：自主经营
1.新建长22米，宽12米，高6米，共264平方米钢构棚一座；
2.购置6FPT-15型石磨面粉机一套包括TQLZ60自衡振动筛、SQ63吸去石机、DMW80卧式打麦机、TQM60平面回转筛、XMS40去石洗麦机、2011台式机2台、低压风机、6F2235磨粉机2台、直径1000</t>
    </r>
    <r>
      <rPr>
        <sz val="14"/>
        <rFont val="宋体"/>
        <charset val="134"/>
      </rPr>
      <t>㎜</t>
    </r>
    <r>
      <rPr>
        <sz val="14"/>
        <rFont val="仿宋_GB2312"/>
        <charset val="134"/>
      </rPr>
      <t>石磨8台、FSFG2*12高方平筛2台、GFY4立升闭风机、saLSS14面粉输送器、6-28NO6A高压风机、TCXT-16强力磁选器、320除尘器、LS300净麦脱皮机、LCS1-10电脑包装机等配套设备；
3.购置300-400玉米制糁制粉机、TDTG15/10提升机、配电盘、电缆线等配套设备。</t>
    </r>
  </si>
  <si>
    <t>产权归属:紫荆村股份经济合作社
资产管护主体：紫荆村股份经济合作社
联农带农机制：带动生产  收益分红
绩效目标：项目建成后，可带动5余名群众务工，人均增收15000元，同时村股份经济合作社年收益10万元，按照差异化方式进行分红户均分红100元。</t>
  </si>
  <si>
    <t>陈村镇</t>
  </si>
  <si>
    <t>紫荆村</t>
  </si>
  <si>
    <t>陈村镇人民政府</t>
  </si>
  <si>
    <t>陈俊杰</t>
  </si>
  <si>
    <t>2025年陈村镇庞家务村产业配套建设项目</t>
  </si>
  <si>
    <t>经营方式：自主经营
1.新建长18米，宽20米，高8米，共360平方米钢构棚一座；
2.购买1204拖拉机1台、310型旋耕机1台、多功能加肥机1台、大葱双行培土机2台、全自动大葱收获机1台；
3.配套水电等附属设施；
4.硬化长20米，宽23米，厚10厘米，共460平方米晒场。</t>
  </si>
  <si>
    <t>产权归属:庞家务村股份经济合作社
资产管护主体：庞家务村股份经济合作社
联农带农机制：带动生产 收益分红
绩效目标：项目建成后，可带动10余名群众务工，人均增收50—100元，同时村股份经济合作社年收益15万元，按照差异化方式进行分红户均分红150元。</t>
  </si>
  <si>
    <t>庞家务村</t>
  </si>
  <si>
    <t>2025年陈村镇料地村湿粮堆放钢构房建设及配套设施项目</t>
  </si>
  <si>
    <t>经营方式：自主经营
1.新建长16.2米-37.7米，宽10.4米-15.3米，高6米，共1060平方米钢构棚一座（形状不规则）；
2.购置提升机2台、专用除尘器1台、专用空压机全1套、精选比重筛1台、单人包装秤及提升机一套、平台及流管1套。</t>
  </si>
  <si>
    <t>产权归属:料地村股份经济合作社 
资产管护主体：料地村股份经济合作社 
联农带农机制：带动生产 收益分红 
绩效目标：项目建成后，可带动30余名群众务工，人均增收5000--8000元，同时村股份经济合作社年收益12余万元，按照差异化方式进行分红户均分红50元。</t>
  </si>
  <si>
    <t>料地村</t>
  </si>
  <si>
    <t>2025年长青镇罗钵寺村股份经济合作社产业发展项目</t>
  </si>
  <si>
    <t>经营方式：自主经营                                                                1.新建300㎡钢结构房（长20m*宽15m）；硬化长20m*宽15m*厚10厘米场地；
2.购置4YZ-4EP2自走式玉米收获机1台；
3.配套水电设施。</t>
  </si>
  <si>
    <t>产权归属:罗钵寺村股份经济合作社
资产管护主体：罗钵寺村股份经济合作社
联农带农机制：带动生产  收益分红
绩效目标：该项目建成后，可带动村集体经济收入，预期年收入20万元，净利润达10万元，全村直接受益脱贫人口299户，1008人，带动周边群众120余人次通过务工（每人每天80元）平均增加收入4500元/年，在村集体自营期间，由村集体安排专人进行管护。</t>
  </si>
  <si>
    <t>长青镇</t>
  </si>
  <si>
    <t>罗钵寺村</t>
  </si>
  <si>
    <t>长青镇人民政府</t>
  </si>
  <si>
    <t>史国强</t>
  </si>
  <si>
    <t>2025年长青镇高嘴头村股份经济合作社产业发展项目</t>
  </si>
  <si>
    <r>
      <rPr>
        <sz val="14"/>
        <rFont val="仿宋_GB2312"/>
        <charset val="134"/>
      </rPr>
      <t>经营方式：自主经营                                                               1.新建200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钢结构房（长25m*宽30m）；硬化长25m*宽30m*厚10厘米场地；
2.购买M1604-5RP轮式拖拉机1台，4LZ-10R3自走式谷物联合收割机1台；
3.配套水电设施。</t>
    </r>
  </si>
  <si>
    <t>经营方式：高嘴头村村集体自营
产权归属：高嘴头村村集体    
联农带农机制：带动生产、就业务工                                绩效目标：该项目实施后，可改善大葱销售生产条件，实现村集体经济增加收益10万余元/年，带动脱贫户151户345人务工，人均年收入增加2000元元/年。村级集体预计年增收40余万元，收益分红人均30元。</t>
  </si>
  <si>
    <t>高嘴头村</t>
  </si>
  <si>
    <t>2025年长青镇马道口村股份经济合作社产业发展项目</t>
  </si>
  <si>
    <r>
      <rPr>
        <sz val="14"/>
        <rFont val="仿宋_GB2312"/>
        <charset val="134"/>
      </rPr>
      <t>经营方式：自主经营                                                          1.新建钢结构房一座100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（长10m*宽10m）；硬化长10m*宽10m*厚10厘米场地；                                                                        2.购买1004拖拉机1台；秸杆切碎还田机一台，外形尺寸（长×宽×高）mm：1300×2400×1140；      
3.多功能旋耕机一台，工作幅宽2.7米、配备1台旋耕施肥一体机1台；土豆播种收割一体机；
4.配套水电设施。</t>
    </r>
  </si>
  <si>
    <t>经营方式：马道口村股份经济合作社
产权归属：马道口村股份经济合作社
联农带农机制：就业务工、带动生产                           绩效目标：项目建成后，可提升经济作物的附加值，实现村集体经济增加收益10万余元/年，带动周边群众200余人次通过务工（每人每天60元）平均增加收入2000元元/年，在村集体自营期间，由村集体安排专人进行管护。</t>
  </si>
  <si>
    <t>马道口村</t>
  </si>
  <si>
    <t>2025年虢王镇西谢村粮食种植机械化项目</t>
  </si>
  <si>
    <t>经营方式：自主经营
1.新建20*10*6米（200平方米）彩钢瓦仓库一座；
2.购置LX2204拖拉机一台；
3.购置1GKN-300旋耕机一台；
4.购置1LFT-450液压翻转调幅犁一台：
5.购置260型双传轴秸杆还田机一台。</t>
  </si>
  <si>
    <t>产权归属:西谢村股份经济合作社
资产管护主体：西谢村股份经济合作社
联农带农机制：带动生产  收益分红
绩效目标：项目实施可巩固当地红薯种植产业、扩大规模，带动村集体增加经济收益，带动周边群众通过务工每人增收。</t>
  </si>
  <si>
    <t>虢王镇</t>
  </si>
  <si>
    <t>西谢村</t>
  </si>
  <si>
    <t>虢王镇人民政府</t>
  </si>
  <si>
    <t>景亚岐</t>
  </si>
  <si>
    <t>2025年虢王镇江湖村粮食种植机械化项目</t>
  </si>
  <si>
    <r>
      <rPr>
        <sz val="14"/>
        <rFont val="仿宋_GB2312"/>
        <charset val="134"/>
      </rPr>
      <t>经营方式：自主经营
1.新建680平方米彩钢瓦仓库一座；
2.购置DF2304-DP拖拉机1台；
3.购置1GKNB-300亚澳旋耕机1台；
4.购置1JH</t>
    </r>
    <r>
      <rPr>
        <sz val="14"/>
        <rFont val="宋体"/>
        <charset val="134"/>
      </rPr>
      <t>–</t>
    </r>
    <r>
      <rPr>
        <sz val="14"/>
        <rFont val="仿宋_GB2312"/>
        <charset val="134"/>
      </rPr>
      <t>265A秸秆粉碎还田机一台；
5.购置1LFT-360华丰卡座犁1台。</t>
    </r>
  </si>
  <si>
    <t>产权归属:江湖村股份经济合作社
资产管护主体：江湖村股份经济合作社
联农带农机制：带动生产  收益分红
绩效目标：项目实施可巩固当地红薯种植产业、扩大规模，带动村集体增加经济收益，带动周边群众通过务工每人增收。</t>
  </si>
  <si>
    <t>江湖村</t>
  </si>
  <si>
    <t>2025年虢王镇虢王村粮食种植机械化项目</t>
  </si>
  <si>
    <r>
      <rPr>
        <sz val="14"/>
        <rFont val="仿宋_GB2312"/>
        <charset val="134"/>
      </rPr>
      <t>经营方式：自主经营
1.新建长33米，宽25米，高4米（825平方米）彩钢瓦仓库一座；
2.购置DF2304-DP拖拉机1台；
3.购置1GKNB-300亚澳旋耕机1台；
4.购置1LFT-4504液压旋转调幅犁1台；
5.购置1JH</t>
    </r>
    <r>
      <rPr>
        <sz val="14"/>
        <rFont val="宋体"/>
        <charset val="134"/>
      </rPr>
      <t>–</t>
    </r>
    <r>
      <rPr>
        <sz val="14"/>
        <rFont val="仿宋_GB2312"/>
        <charset val="134"/>
      </rPr>
      <t>265A秸秆粉碎还田机一台。</t>
    </r>
  </si>
  <si>
    <t>产权归属:虢王村股份经济合作社
资产管护主体：虢王村股份经济合作社
联农带农机制：带动生产  收益分红
绩效目标：项目实施可巩固当地红薯种植产业、扩大规模，带动村集体增加经济收益，带动周边群众通过务工每人增收。</t>
  </si>
  <si>
    <t>虢王村</t>
  </si>
  <si>
    <t>2025年虢王镇田家村粮食种植机械化项目</t>
  </si>
  <si>
    <r>
      <rPr>
        <sz val="14"/>
        <rFont val="仿宋_GB2312"/>
        <charset val="134"/>
      </rPr>
      <t>经营方式：自主经营
1.新建长18米、宽10米，前檐高度4.5米（180平方米）彩钢瓦仓库一座；
2.购置DF2304-DP拖拉机1台；
3.购置1GKNB-300亚澳旋耕机1台；
4.购置1LFT-4504液压旋转调幅犁1台；
5.购置1JH</t>
    </r>
    <r>
      <rPr>
        <sz val="14"/>
        <rFont val="宋体"/>
        <charset val="134"/>
      </rPr>
      <t>–</t>
    </r>
    <r>
      <rPr>
        <sz val="14"/>
        <rFont val="仿宋_GB2312"/>
        <charset val="134"/>
      </rPr>
      <t>265A秸秆粉碎还田机一台。</t>
    </r>
  </si>
  <si>
    <t>产权归属:田家村股份经济合作社
资产管护主体：田家村股份经济合作社
联农带农机制：带动生产  收益分红
绩效目标：项目实施可巩固当地红薯种植产业、扩大规模，带动村集体增加经济收益，带动周边群众通过务工每人增收。</t>
  </si>
  <si>
    <t>田家村</t>
  </si>
  <si>
    <t>2025年虢王镇万丰村粮食种植机械化提升项目</t>
  </si>
  <si>
    <t>经营方式：自主经营
1.新建长20米，宽20米，高4米（400平方米）彩钢瓦仓库一座；
2.购置DF2304-DP拖拉机一台；
3.购置1LFT-360卡座犁一台；
4.购置1GKNB-300亚澳旋耕机一台；
5.购置土豆收获机一台。</t>
  </si>
  <si>
    <t>产权归属:万丰村股份经济合作社
资产管护主体：万丰村股份经济合作社
联农带农机制：带动生产  收益分红
绩效目标：项目实施可巩固当地红薯种植产业、扩大规模，带动村集体增加经济收益，带动周边群众通过务工每人增收。</t>
  </si>
  <si>
    <t>万丰村</t>
  </si>
  <si>
    <t>2025年姚家沟镇姚家沟村粮食烘干项目</t>
  </si>
  <si>
    <t>经营方式：自主经营
1.新建一座钢构大棚长75米，宽20米，高6米，共1500平方米；硬化烘干晾晒场地1500平方米，厚20厘米。
2.新建一座钢构长28米，宽16米，高6米，共448平方米。
4.购置1GKN-280旋耕机一台，1LFD-3翻转犁一台。</t>
  </si>
  <si>
    <t>产权归属:姚家沟村股份经济合作社
资产管护主体：姚家沟村股份经济合作社
联农带农机制：带动生产  收益分红
绩效目标：项目建成后，可带动20余名群众务工，同时村股份经济合作社年增加收益6万元，按照差异化方式进行分红户均分红100元。</t>
  </si>
  <si>
    <t>姚家沟镇</t>
  </si>
  <si>
    <t>姚家沟村</t>
  </si>
  <si>
    <t>姚家沟镇人民政府</t>
  </si>
  <si>
    <t>白小华</t>
  </si>
  <si>
    <t>2025年范家寨镇大沙凹村股份经济合作社粮食仓储库建设项目</t>
  </si>
  <si>
    <t>经营方式：自主经营
1.新建长25米，宽20米，高6米，共500平方米钢构棚一座；
2.硬化长39米，宽21米，厚10厘米，共820余平方米场地；
3.配套水电设施；
4.购置704拖拉机一台，农用三轮车一台，235卡座犁一台。</t>
  </si>
  <si>
    <t>产权归属:大沙凹村股份经济合作社
资产管护主体：大沙凹村股份经济合作社
联农带农机制：带动生产收益分红
绩效目标：项目建成后，同时带动本村有劳动能力的群众10余人进行就近务工，年收入增加2000-3000元，同时村股份经济合作社年收益16万元，按照差异化方式进行分红户均分红30元。形成的资产在村集体自营期间，由村集体安排专人进行管护。</t>
  </si>
  <si>
    <t>范家寨镇</t>
  </si>
  <si>
    <t>大沙凹村</t>
  </si>
  <si>
    <t>范家寨镇镇人民政府</t>
  </si>
  <si>
    <t>周军强</t>
  </si>
  <si>
    <t>2025年范家寨镇张家沟村股份经济合作社粮食仓储库建设项目</t>
  </si>
  <si>
    <t>经营方式：自主经营
1.新建长25米，宽20米，高6米，共500平方米钢构棚一座；
2.硬化长32米，宽26米，厚10厘米，共830余平方米场地；
3.配套水电设施；
4.购置704拖拉机一台，农用三轮车一台，235卡座犁一台。</t>
  </si>
  <si>
    <t>产权归属:张家沟村股份经济合作社
资产管护主体：张家沟村股份经济合作社
联农带农机制：带动生产收益分红
绩效目标：项目建成后，同时带动本村有劳动能力的群众10余人进行就近务工，年收入增加2000-3000元，同时村股份经济合作社年收益16万元，按照差异化方式进行分红户均分红30元。形成的资产在村集体自营期间，由村集体安排专人进行管护。</t>
  </si>
  <si>
    <t>张家沟村</t>
  </si>
  <si>
    <t>2025年姚家沟镇洛峪村特色养殖配套设施项目</t>
  </si>
  <si>
    <t>经营方式：自主经营
1.硬化饲草晾晒场约1000平方米，硬化场地400平方米；
2.新建供排水系统，及粪污净化设施设备及管网设施等。包括150米HDPE双壁波纹管DE300；30米HDPE双壁波纹管DE200；260米PE给水管DN32；4立方玻璃钢化粪池1个。</t>
  </si>
  <si>
    <t>产权归属:洛峪村股份经济合作社
资产管护主体：洛峪村村股份经济合作社
联农带农机制：带动生产  收益分红
绩效目标：项目建成后，可带动10余名群众务工，同时村股份经济合作社年增加收益4万元，按照差异化方式进行分红户均分红100元。</t>
  </si>
  <si>
    <t>洛峪村</t>
  </si>
  <si>
    <t>2025年糜杆桥镇曹家庄村股份经济合作社粮食产能设施配套项目</t>
  </si>
  <si>
    <r>
      <rPr>
        <sz val="14"/>
        <rFont val="仿宋_GB2312"/>
        <charset val="134"/>
      </rPr>
      <t>经营方式：自主经营
1.新建长30m、宽12m、高5m共360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的钢构棚一座,并硬化长30m、宽12m、厚10cm共360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的场地；
2.硬化长28m、宽30m、厚10cm共840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的晒场;
3.购置HY-60型输送机1台,HY-65QN型扒谷机1台。</t>
    </r>
  </si>
  <si>
    <t>产权归属：曹家庄村股份经济合作社
资产管护主体：曹家庄村股份经济合作社
联农带农机制：就业务工,收益分红
绩效目标：项目建成后，可带动5名群众务工,人均增收1.2万元,同时村股份经济合作社年收益7万元以上,按照差异化方式进行分红户均分红50-80元</t>
  </si>
  <si>
    <t>糜杆桥镇</t>
  </si>
  <si>
    <t>曹家庄村</t>
  </si>
  <si>
    <t>糜杆桥镇人民政府</t>
  </si>
  <si>
    <t>党 晗</t>
  </si>
  <si>
    <t>2025年糜杆桥镇七家门前村股份经济合作社粮食产能设施配套项目</t>
  </si>
  <si>
    <r>
      <rPr>
        <sz val="14"/>
        <rFont val="仿宋_GB2312"/>
        <charset val="134"/>
      </rPr>
      <t>经营方式：自主经营
1.新建长30m、宽12m、高5m共360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的钢构棚一座,并硬化长30m、宽12m、厚10cm共360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的场地；
2.硬化长25m、宽30m、厚10cm共750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的晒场;
3.购置3WPZ-1000A型自走式喷杆喷雾机1台。</t>
    </r>
  </si>
  <si>
    <t>产权归属：七家门前村股份经济合作社
资产管护主体：七家门前村股份经济合作社
联农带农机制：务工就业,收益分红
绩效目标：项目建成后,可带动7名群众务工,人均增收6000元,同时村股份经济合作社采用"自用"+“租凭”模式:夏收秋收时用于七家门前村合作社350亩粮食晾晒，农闲时对外出租，每年租赁费不低于6万元。按照差异化方式进行分红户均分红60-90元</t>
  </si>
  <si>
    <t>七家门前村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</si>
</sst>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4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4"/>
      <name val="仿宋_GB2312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2" xfId="5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52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14" xfId="50"/>
    <cellStyle name="常规 3" xfId="51"/>
    <cellStyle name="常规 12 3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6</xdr:col>
      <xdr:colOff>45085</xdr:colOff>
      <xdr:row>17</xdr:row>
      <xdr:rowOff>235585</xdr:rowOff>
    </xdr:to>
    <xdr:pic>
      <xdr:nvPicPr>
        <xdr:cNvPr id="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23495" y="17465675"/>
          <a:ext cx="4508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695325</xdr:colOff>
      <xdr:row>17</xdr:row>
      <xdr:rowOff>10795</xdr:rowOff>
    </xdr:to>
    <xdr:pic>
      <xdr:nvPicPr>
        <xdr:cNvPr id="3" name="Picture 3155" hidden="1"/>
        <xdr:cNvPicPr/>
      </xdr:nvPicPr>
      <xdr:blipFill>
        <a:blip r:embed="rId2"/>
        <a:stretch>
          <a:fillRect/>
        </a:stretch>
      </xdr:blipFill>
      <xdr:spPr>
        <a:xfrm>
          <a:off x="7862570" y="17465675"/>
          <a:ext cx="6953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695325</xdr:colOff>
      <xdr:row>17</xdr:row>
      <xdr:rowOff>21590</xdr:rowOff>
    </xdr:to>
    <xdr:pic>
      <xdr:nvPicPr>
        <xdr:cNvPr id="4" name="Picture 3155" hidden="1"/>
        <xdr:cNvPicPr/>
      </xdr:nvPicPr>
      <xdr:blipFill>
        <a:blip r:embed="rId2"/>
        <a:stretch>
          <a:fillRect/>
        </a:stretch>
      </xdr:blipFill>
      <xdr:spPr>
        <a:xfrm>
          <a:off x="7862570" y="17465675"/>
          <a:ext cx="6953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45085</xdr:colOff>
      <xdr:row>21</xdr:row>
      <xdr:rowOff>235585</xdr:rowOff>
    </xdr:to>
    <xdr:pic>
      <xdr:nvPicPr>
        <xdr:cNvPr id="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2570" y="26349325"/>
          <a:ext cx="4508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695325</xdr:colOff>
      <xdr:row>21</xdr:row>
      <xdr:rowOff>10795</xdr:rowOff>
    </xdr:to>
    <xdr:pic>
      <xdr:nvPicPr>
        <xdr:cNvPr id="6" name="Picture 3155" hidden="1"/>
        <xdr:cNvPicPr/>
      </xdr:nvPicPr>
      <xdr:blipFill>
        <a:blip r:embed="rId2"/>
        <a:stretch>
          <a:fillRect/>
        </a:stretch>
      </xdr:blipFill>
      <xdr:spPr>
        <a:xfrm>
          <a:off x="6957695" y="26349325"/>
          <a:ext cx="6953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695325</xdr:colOff>
      <xdr:row>21</xdr:row>
      <xdr:rowOff>21590</xdr:rowOff>
    </xdr:to>
    <xdr:pic>
      <xdr:nvPicPr>
        <xdr:cNvPr id="7" name="Picture 3155" hidden="1"/>
        <xdr:cNvPicPr/>
      </xdr:nvPicPr>
      <xdr:blipFill>
        <a:blip r:embed="rId2"/>
        <a:stretch>
          <a:fillRect/>
        </a:stretch>
      </xdr:blipFill>
      <xdr:spPr>
        <a:xfrm>
          <a:off x="6957695" y="26349325"/>
          <a:ext cx="6953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45085</xdr:colOff>
      <xdr:row>20</xdr:row>
      <xdr:rowOff>235585</xdr:rowOff>
    </xdr:to>
    <xdr:pic>
      <xdr:nvPicPr>
        <xdr:cNvPr id="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2570" y="23898225"/>
          <a:ext cx="4508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695325</xdr:colOff>
      <xdr:row>20</xdr:row>
      <xdr:rowOff>10795</xdr:rowOff>
    </xdr:to>
    <xdr:pic>
      <xdr:nvPicPr>
        <xdr:cNvPr id="9" name="Picture 3155" hidden="1"/>
        <xdr:cNvPicPr/>
      </xdr:nvPicPr>
      <xdr:blipFill>
        <a:blip r:embed="rId2"/>
        <a:stretch>
          <a:fillRect/>
        </a:stretch>
      </xdr:blipFill>
      <xdr:spPr>
        <a:xfrm>
          <a:off x="6957695" y="23898225"/>
          <a:ext cx="6953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695325</xdr:colOff>
      <xdr:row>20</xdr:row>
      <xdr:rowOff>21590</xdr:rowOff>
    </xdr:to>
    <xdr:pic>
      <xdr:nvPicPr>
        <xdr:cNvPr id="10" name="Picture 3155" hidden="1"/>
        <xdr:cNvPicPr/>
      </xdr:nvPicPr>
      <xdr:blipFill>
        <a:blip r:embed="rId2"/>
        <a:stretch>
          <a:fillRect/>
        </a:stretch>
      </xdr:blipFill>
      <xdr:spPr>
        <a:xfrm>
          <a:off x="6957695" y="23898225"/>
          <a:ext cx="6953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45085</xdr:colOff>
      <xdr:row>21</xdr:row>
      <xdr:rowOff>235585</xdr:rowOff>
    </xdr:to>
    <xdr:pic>
      <xdr:nvPicPr>
        <xdr:cNvPr id="1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2570" y="26349325"/>
          <a:ext cx="4508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45085</xdr:colOff>
      <xdr:row>24</xdr:row>
      <xdr:rowOff>235585</xdr:rowOff>
    </xdr:to>
    <xdr:pic>
      <xdr:nvPicPr>
        <xdr:cNvPr id="1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2570" y="33534350"/>
          <a:ext cx="4508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695325</xdr:colOff>
      <xdr:row>24</xdr:row>
      <xdr:rowOff>10795</xdr:rowOff>
    </xdr:to>
    <xdr:pic>
      <xdr:nvPicPr>
        <xdr:cNvPr id="13" name="Picture 3155" hidden="1"/>
        <xdr:cNvPicPr/>
      </xdr:nvPicPr>
      <xdr:blipFill>
        <a:blip r:embed="rId2"/>
        <a:stretch>
          <a:fillRect/>
        </a:stretch>
      </xdr:blipFill>
      <xdr:spPr>
        <a:xfrm>
          <a:off x="6957695" y="33534350"/>
          <a:ext cx="6953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695325</xdr:colOff>
      <xdr:row>24</xdr:row>
      <xdr:rowOff>21590</xdr:rowOff>
    </xdr:to>
    <xdr:pic>
      <xdr:nvPicPr>
        <xdr:cNvPr id="14" name="Picture 3155" hidden="1"/>
        <xdr:cNvPicPr/>
      </xdr:nvPicPr>
      <xdr:blipFill>
        <a:blip r:embed="rId2"/>
        <a:stretch>
          <a:fillRect/>
        </a:stretch>
      </xdr:blipFill>
      <xdr:spPr>
        <a:xfrm>
          <a:off x="6957695" y="33534350"/>
          <a:ext cx="6953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45085</xdr:colOff>
      <xdr:row>34</xdr:row>
      <xdr:rowOff>235585</xdr:rowOff>
    </xdr:to>
    <xdr:pic>
      <xdr:nvPicPr>
        <xdr:cNvPr id="1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2570" y="51425475"/>
          <a:ext cx="4508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695325</xdr:colOff>
      <xdr:row>34</xdr:row>
      <xdr:rowOff>10795</xdr:rowOff>
    </xdr:to>
    <xdr:pic>
      <xdr:nvPicPr>
        <xdr:cNvPr id="16" name="Picture 3155" hidden="1"/>
        <xdr:cNvPicPr/>
      </xdr:nvPicPr>
      <xdr:blipFill>
        <a:blip r:embed="rId2"/>
        <a:stretch>
          <a:fillRect/>
        </a:stretch>
      </xdr:blipFill>
      <xdr:spPr>
        <a:xfrm>
          <a:off x="6957695" y="51425475"/>
          <a:ext cx="6953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695325</xdr:colOff>
      <xdr:row>34</xdr:row>
      <xdr:rowOff>21590</xdr:rowOff>
    </xdr:to>
    <xdr:pic>
      <xdr:nvPicPr>
        <xdr:cNvPr id="17" name="Picture 3155" hidden="1"/>
        <xdr:cNvPicPr/>
      </xdr:nvPicPr>
      <xdr:blipFill>
        <a:blip r:embed="rId2"/>
        <a:stretch>
          <a:fillRect/>
        </a:stretch>
      </xdr:blipFill>
      <xdr:spPr>
        <a:xfrm>
          <a:off x="6957695" y="51425475"/>
          <a:ext cx="6953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45085</xdr:colOff>
      <xdr:row>36</xdr:row>
      <xdr:rowOff>235585</xdr:rowOff>
    </xdr:to>
    <xdr:pic>
      <xdr:nvPicPr>
        <xdr:cNvPr id="1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23495" y="54997350"/>
          <a:ext cx="4508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695325</xdr:colOff>
      <xdr:row>36</xdr:row>
      <xdr:rowOff>10795</xdr:rowOff>
    </xdr:to>
    <xdr:pic>
      <xdr:nvPicPr>
        <xdr:cNvPr id="19" name="Picture 3155" hidden="1"/>
        <xdr:cNvPicPr/>
      </xdr:nvPicPr>
      <xdr:blipFill>
        <a:blip r:embed="rId2"/>
        <a:stretch>
          <a:fillRect/>
        </a:stretch>
      </xdr:blipFill>
      <xdr:spPr>
        <a:xfrm>
          <a:off x="7862570" y="54997350"/>
          <a:ext cx="6953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695325</xdr:colOff>
      <xdr:row>36</xdr:row>
      <xdr:rowOff>21590</xdr:rowOff>
    </xdr:to>
    <xdr:pic>
      <xdr:nvPicPr>
        <xdr:cNvPr id="20" name="Picture 3155" hidden="1"/>
        <xdr:cNvPicPr/>
      </xdr:nvPicPr>
      <xdr:blipFill>
        <a:blip r:embed="rId2"/>
        <a:stretch>
          <a:fillRect/>
        </a:stretch>
      </xdr:blipFill>
      <xdr:spPr>
        <a:xfrm>
          <a:off x="7862570" y="54997350"/>
          <a:ext cx="695325" cy="21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8"/>
  <sheetViews>
    <sheetView tabSelected="1" zoomScale="85" zoomScaleNormal="85" zoomScaleSheetLayoutView="40" topLeftCell="E1" workbookViewId="0">
      <selection activeCell="AB7" sqref="AB7"/>
    </sheetView>
  </sheetViews>
  <sheetFormatPr defaultColWidth="9" defaultRowHeight="14.25"/>
  <cols>
    <col min="1" max="1" width="14.1083333333333" style="8" customWidth="1"/>
    <col min="2" max="2" width="16.6166666666667" style="1" customWidth="1"/>
    <col min="3" max="3" width="60.5833333333333" style="9" customWidth="1"/>
    <col min="4" max="4" width="11.875" style="1" customWidth="1"/>
    <col min="5" max="5" width="57.3166666666667" style="9" customWidth="1"/>
    <col min="6" max="6" width="6.475" style="1" customWidth="1"/>
    <col min="7" max="7" width="14" style="1" customWidth="1"/>
    <col min="8" max="8" width="10.25" style="1" customWidth="1"/>
    <col min="9" max="11" width="6.625" style="1" customWidth="1"/>
    <col min="12" max="12" width="7.5" style="1" customWidth="1"/>
    <col min="13" max="13" width="7.875" style="1" customWidth="1"/>
    <col min="14" max="14" width="10.125" style="1" customWidth="1"/>
    <col min="15" max="15" width="7.775" style="1" customWidth="1"/>
    <col min="16" max="16" width="12.75" style="1" customWidth="1"/>
    <col min="17" max="17" width="12.25" style="1" customWidth="1"/>
    <col min="18" max="18" width="8.675" style="1" customWidth="1"/>
    <col min="19" max="19" width="13.2333333333333" style="1" customWidth="1"/>
    <col min="20" max="20" width="5.625" style="1" customWidth="1"/>
    <col min="21" max="21" width="12.4916666666667" style="1" customWidth="1"/>
    <col min="22" max="22" width="8.38333333333333" style="1" customWidth="1"/>
    <col min="23" max="23" width="8.25" style="1" customWidth="1"/>
    <col min="24" max="24" width="7.5" style="1" customWidth="1"/>
    <col min="25" max="25" width="9.25833333333333" style="1" customWidth="1"/>
    <col min="26" max="26" width="10.2916666666667" style="1" customWidth="1"/>
    <col min="27" max="27" width="7.49166666666667" style="1" customWidth="1"/>
    <col min="28" max="28" width="9" style="1"/>
    <col min="29" max="29" width="27.05" style="1" customWidth="1"/>
    <col min="30" max="31" width="9" style="1"/>
    <col min="32" max="32" width="9.375" style="1"/>
    <col min="33" max="16384" width="9" style="1"/>
  </cols>
  <sheetData>
    <row r="1" ht="20.25" spans="1:29">
      <c r="A1" s="10" t="s">
        <v>0</v>
      </c>
    </row>
    <row r="2" s="1" customFormat="1" ht="35" customHeight="1" spans="1:29">
      <c r="A2" s="11" t="s">
        <v>1</v>
      </c>
      <c r="B2" s="11"/>
      <c r="C2" s="12"/>
      <c r="D2" s="11"/>
      <c r="E2" s="1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="1" customFormat="1" ht="18" customHeight="1" spans="1:29">
      <c r="A3" s="8"/>
      <c r="B3" s="1"/>
      <c r="C3" s="13"/>
      <c r="D3" s="7"/>
      <c r="E3" s="13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4"/>
      <c r="R3" s="14"/>
      <c r="S3" s="14"/>
      <c r="T3" s="14"/>
      <c r="U3" s="14"/>
      <c r="V3" s="14"/>
      <c r="W3" s="14" t="s">
        <v>2</v>
      </c>
      <c r="X3" s="14"/>
      <c r="Y3" s="14"/>
    </row>
    <row r="4" s="1" customFormat="1" ht="30" customHeight="1" spans="1:29">
      <c r="A4" s="15" t="s">
        <v>3</v>
      </c>
      <c r="B4" s="15" t="s">
        <v>4</v>
      </c>
      <c r="C4" s="15" t="s">
        <v>5</v>
      </c>
      <c r="D4" s="16" t="s">
        <v>6</v>
      </c>
      <c r="E4" s="15" t="s">
        <v>7</v>
      </c>
      <c r="F4" s="15" t="s">
        <v>8</v>
      </c>
      <c r="G4" s="16" t="s">
        <v>9</v>
      </c>
      <c r="H4" s="16"/>
      <c r="I4" s="15" t="s">
        <v>10</v>
      </c>
      <c r="J4" s="15" t="s">
        <v>11</v>
      </c>
      <c r="K4" s="15" t="s">
        <v>12</v>
      </c>
      <c r="L4" s="15" t="s">
        <v>13</v>
      </c>
      <c r="M4" s="15"/>
      <c r="N4" s="15" t="s">
        <v>14</v>
      </c>
      <c r="O4" s="15"/>
      <c r="P4" s="15" t="s">
        <v>15</v>
      </c>
      <c r="Q4" s="15"/>
      <c r="R4" s="15"/>
      <c r="S4" s="15"/>
      <c r="T4" s="15"/>
      <c r="U4" s="15"/>
      <c r="V4" s="15"/>
      <c r="W4" s="17" t="s">
        <v>16</v>
      </c>
      <c r="X4" s="17" t="s">
        <v>17</v>
      </c>
      <c r="Y4" s="17" t="s">
        <v>18</v>
      </c>
      <c r="Z4" s="17" t="s">
        <v>19</v>
      </c>
      <c r="AA4" s="17" t="s">
        <v>20</v>
      </c>
    </row>
    <row r="5" s="1" customFormat="1" ht="30" customHeight="1" spans="1:29">
      <c r="A5" s="15"/>
      <c r="B5" s="15"/>
      <c r="C5" s="15"/>
      <c r="D5" s="16"/>
      <c r="E5" s="15"/>
      <c r="F5" s="15"/>
      <c r="G5" s="16"/>
      <c r="H5" s="16"/>
      <c r="I5" s="15"/>
      <c r="J5" s="15"/>
      <c r="K5" s="15"/>
      <c r="L5" s="15"/>
      <c r="M5" s="15"/>
      <c r="N5" s="15"/>
      <c r="O5" s="15"/>
      <c r="P5" s="15" t="s">
        <v>21</v>
      </c>
      <c r="Q5" s="15" t="s">
        <v>22</v>
      </c>
      <c r="R5" s="15"/>
      <c r="S5" s="15"/>
      <c r="T5" s="15"/>
      <c r="U5" s="15"/>
      <c r="V5" s="15" t="s">
        <v>23</v>
      </c>
      <c r="W5" s="17"/>
      <c r="X5" s="17"/>
      <c r="Y5" s="17"/>
      <c r="Z5" s="17"/>
      <c r="AA5" s="17"/>
    </row>
    <row r="6" s="1" customFormat="1" ht="54" customHeight="1" spans="1:29">
      <c r="A6" s="15"/>
      <c r="B6" s="15"/>
      <c r="C6" s="15"/>
      <c r="D6" s="16"/>
      <c r="E6" s="15"/>
      <c r="F6" s="15"/>
      <c r="G6" s="16" t="s">
        <v>24</v>
      </c>
      <c r="H6" s="16" t="s">
        <v>25</v>
      </c>
      <c r="I6" s="15"/>
      <c r="J6" s="15"/>
      <c r="K6" s="15"/>
      <c r="L6" s="15" t="s">
        <v>26</v>
      </c>
      <c r="M6" s="15" t="s">
        <v>27</v>
      </c>
      <c r="N6" s="15" t="s">
        <v>26</v>
      </c>
      <c r="O6" s="15" t="s">
        <v>27</v>
      </c>
      <c r="P6" s="15"/>
      <c r="Q6" s="18" t="s">
        <v>28</v>
      </c>
      <c r="R6" s="19" t="s">
        <v>29</v>
      </c>
      <c r="S6" s="19" t="s">
        <v>30</v>
      </c>
      <c r="T6" s="19" t="s">
        <v>31</v>
      </c>
      <c r="U6" s="19" t="s">
        <v>32</v>
      </c>
      <c r="V6" s="15"/>
      <c r="W6" s="17"/>
      <c r="X6" s="17"/>
      <c r="Y6" s="17"/>
      <c r="Z6" s="17"/>
      <c r="AA6" s="17"/>
    </row>
    <row r="7" s="1" customFormat="1" ht="54" customHeight="1" spans="1:29">
      <c r="A7" s="20" t="s">
        <v>33</v>
      </c>
      <c r="B7" s="21"/>
      <c r="C7" s="22"/>
      <c r="D7" s="21"/>
      <c r="E7" s="22"/>
      <c r="F7" s="23">
        <f>SUM(F11:F38)</f>
        <v>28</v>
      </c>
      <c r="G7" s="23"/>
      <c r="H7" s="23"/>
      <c r="I7" s="23"/>
      <c r="J7" s="23"/>
      <c r="K7" s="23"/>
      <c r="L7" s="23">
        <f t="shared" ref="L7:S7" si="0">SUM(L11:L38)</f>
        <v>4008</v>
      </c>
      <c r="M7" s="23">
        <f t="shared" si="0"/>
        <v>13039</v>
      </c>
      <c r="N7" s="23">
        <f t="shared" si="0"/>
        <v>23643</v>
      </c>
      <c r="O7" s="23">
        <f t="shared" si="0"/>
        <v>88172</v>
      </c>
      <c r="P7" s="23">
        <f t="shared" si="0"/>
        <v>1601.4</v>
      </c>
      <c r="Q7" s="23">
        <f>SUM(Q11:Q38)</f>
        <v>1601.4</v>
      </c>
      <c r="R7" s="23">
        <f t="shared" si="0"/>
        <v>760.6</v>
      </c>
      <c r="S7" s="23">
        <f t="shared" si="0"/>
        <v>813.844484</v>
      </c>
      <c r="T7" s="23">
        <v>0</v>
      </c>
      <c r="U7" s="23">
        <f>SUM(U11:U38)</f>
        <v>26.955516</v>
      </c>
      <c r="V7" s="24"/>
      <c r="W7" s="21"/>
      <c r="X7" s="21"/>
      <c r="Y7" s="25"/>
      <c r="Z7" s="21"/>
      <c r="AA7" s="21"/>
    </row>
    <row r="8" s="2" customFormat="1" ht="33" customHeight="1" spans="1:29">
      <c r="A8" s="26" t="s">
        <v>34</v>
      </c>
      <c r="B8" s="27"/>
      <c r="C8" s="28"/>
      <c r="D8" s="27"/>
      <c r="E8" s="28"/>
      <c r="F8" s="29">
        <f>F9+F61+F69</f>
        <v>28</v>
      </c>
      <c r="G8" s="29"/>
      <c r="H8" s="29"/>
      <c r="I8" s="29"/>
      <c r="J8" s="29"/>
      <c r="K8" s="29"/>
      <c r="L8" s="29">
        <f t="shared" ref="L8:S8" si="1">L9+L61+L69</f>
        <v>4008</v>
      </c>
      <c r="M8" s="29">
        <f t="shared" si="1"/>
        <v>13039</v>
      </c>
      <c r="N8" s="29">
        <f t="shared" si="1"/>
        <v>23643</v>
      </c>
      <c r="O8" s="29">
        <f t="shared" si="1"/>
        <v>88172</v>
      </c>
      <c r="P8" s="29">
        <f t="shared" si="1"/>
        <v>1601.4</v>
      </c>
      <c r="Q8" s="29">
        <f t="shared" si="1"/>
        <v>1601.4</v>
      </c>
      <c r="R8" s="29">
        <f t="shared" si="1"/>
        <v>760.6</v>
      </c>
      <c r="S8" s="29">
        <f t="shared" si="1"/>
        <v>813.844484</v>
      </c>
      <c r="T8" s="29"/>
      <c r="U8" s="29">
        <f>U9+U61+U69</f>
        <v>26.955516</v>
      </c>
      <c r="V8" s="29"/>
      <c r="W8" s="27"/>
      <c r="X8" s="27"/>
      <c r="Y8" s="27"/>
      <c r="Z8" s="27"/>
      <c r="AA8" s="30"/>
    </row>
    <row r="9" s="2" customFormat="1" ht="25" customHeight="1" spans="1:29">
      <c r="A9" s="31" t="s">
        <v>35</v>
      </c>
      <c r="B9" s="27"/>
      <c r="C9" s="28"/>
      <c r="D9" s="27"/>
      <c r="E9" s="28"/>
      <c r="F9" s="29">
        <f>F10+F58</f>
        <v>28</v>
      </c>
      <c r="G9" s="29"/>
      <c r="H9" s="29"/>
      <c r="I9" s="29"/>
      <c r="J9" s="29"/>
      <c r="K9" s="29"/>
      <c r="L9" s="29">
        <f t="shared" ref="L9:S9" si="2">L10+L58</f>
        <v>4008</v>
      </c>
      <c r="M9" s="29">
        <f t="shared" si="2"/>
        <v>13039</v>
      </c>
      <c r="N9" s="29">
        <f t="shared" si="2"/>
        <v>23643</v>
      </c>
      <c r="O9" s="29">
        <f t="shared" si="2"/>
        <v>88172</v>
      </c>
      <c r="P9" s="29">
        <f t="shared" si="2"/>
        <v>1601.4</v>
      </c>
      <c r="Q9" s="29">
        <f t="shared" si="2"/>
        <v>1601.4</v>
      </c>
      <c r="R9" s="29">
        <f t="shared" si="2"/>
        <v>760.6</v>
      </c>
      <c r="S9" s="29">
        <f t="shared" si="2"/>
        <v>813.844484</v>
      </c>
      <c r="T9" s="29"/>
      <c r="U9" s="29">
        <f>U10+U58</f>
        <v>26.955516</v>
      </c>
      <c r="V9" s="29"/>
      <c r="W9" s="27"/>
      <c r="X9" s="27"/>
      <c r="Y9" s="27"/>
      <c r="Z9" s="27"/>
      <c r="AA9" s="30"/>
    </row>
    <row r="10" s="3" customFormat="1" ht="40" customHeight="1" spans="1:29">
      <c r="A10" s="31" t="s">
        <v>36</v>
      </c>
      <c r="B10" s="32"/>
      <c r="C10" s="33"/>
      <c r="D10" s="32"/>
      <c r="E10" s="33"/>
      <c r="F10" s="34">
        <f>SUM(F11:F57)</f>
        <v>28</v>
      </c>
      <c r="G10" s="34"/>
      <c r="H10" s="34"/>
      <c r="I10" s="35"/>
      <c r="J10" s="35"/>
      <c r="K10" s="35"/>
      <c r="L10" s="34">
        <f t="shared" ref="L10:S10" si="3">SUM(L11:L57)</f>
        <v>4008</v>
      </c>
      <c r="M10" s="34">
        <f t="shared" si="3"/>
        <v>13039</v>
      </c>
      <c r="N10" s="34">
        <f t="shared" si="3"/>
        <v>23643</v>
      </c>
      <c r="O10" s="34">
        <f t="shared" si="3"/>
        <v>88172</v>
      </c>
      <c r="P10" s="34">
        <f t="shared" si="3"/>
        <v>1601.4</v>
      </c>
      <c r="Q10" s="34">
        <f t="shared" si="3"/>
        <v>1601.4</v>
      </c>
      <c r="R10" s="34">
        <f t="shared" si="3"/>
        <v>760.6</v>
      </c>
      <c r="S10" s="34">
        <f t="shared" si="3"/>
        <v>813.844484</v>
      </c>
      <c r="T10" s="34"/>
      <c r="U10" s="34">
        <f>SUM(U11:U57)</f>
        <v>26.955516</v>
      </c>
      <c r="V10" s="34"/>
      <c r="W10" s="32"/>
      <c r="X10" s="32"/>
      <c r="Y10" s="32"/>
      <c r="Z10" s="32"/>
      <c r="AA10" s="36"/>
    </row>
    <row r="11" s="1" customFormat="1" ht="138" customHeight="1" spans="1:29">
      <c r="A11" s="37">
        <v>1</v>
      </c>
      <c r="B11" s="21" t="s">
        <v>37</v>
      </c>
      <c r="C11" s="22" t="s">
        <v>38</v>
      </c>
      <c r="D11" s="21" t="s">
        <v>39</v>
      </c>
      <c r="E11" s="22" t="s">
        <v>40</v>
      </c>
      <c r="F11" s="21">
        <v>1</v>
      </c>
      <c r="G11" s="21" t="s">
        <v>41</v>
      </c>
      <c r="H11" s="21" t="s">
        <v>42</v>
      </c>
      <c r="I11" s="21" t="s">
        <v>43</v>
      </c>
      <c r="J11" s="21" t="s">
        <v>44</v>
      </c>
      <c r="K11" s="21" t="s">
        <v>43</v>
      </c>
      <c r="L11" s="21">
        <v>98</v>
      </c>
      <c r="M11" s="21">
        <v>332</v>
      </c>
      <c r="N11" s="21">
        <v>878</v>
      </c>
      <c r="O11" s="21">
        <v>3286</v>
      </c>
      <c r="P11" s="21">
        <f>Q11</f>
        <v>58.9</v>
      </c>
      <c r="Q11" s="21">
        <f>R11+S11</f>
        <v>58.9</v>
      </c>
      <c r="R11" s="21">
        <v>28</v>
      </c>
      <c r="S11" s="24">
        <v>30.9</v>
      </c>
      <c r="T11" s="24"/>
      <c r="U11" s="24"/>
      <c r="V11" s="24"/>
      <c r="W11" s="21" t="s">
        <v>45</v>
      </c>
      <c r="X11" s="21" t="s">
        <v>46</v>
      </c>
      <c r="Y11" s="24"/>
      <c r="Z11" s="21" t="s">
        <v>47</v>
      </c>
      <c r="AA11" s="21"/>
    </row>
    <row r="12" s="1" customFormat="1" ht="138" customHeight="1" spans="1:29">
      <c r="A12" s="37">
        <v>2</v>
      </c>
      <c r="B12" s="21" t="s">
        <v>48</v>
      </c>
      <c r="C12" s="22" t="s">
        <v>49</v>
      </c>
      <c r="D12" s="21" t="s">
        <v>39</v>
      </c>
      <c r="E12" s="22" t="s">
        <v>50</v>
      </c>
      <c r="F12" s="21">
        <v>1</v>
      </c>
      <c r="G12" s="21" t="s">
        <v>41</v>
      </c>
      <c r="H12" s="21" t="s">
        <v>51</v>
      </c>
      <c r="I12" s="21" t="s">
        <v>44</v>
      </c>
      <c r="J12" s="21" t="s">
        <v>43</v>
      </c>
      <c r="K12" s="21" t="s">
        <v>43</v>
      </c>
      <c r="L12" s="21">
        <v>295</v>
      </c>
      <c r="M12" s="21">
        <v>868</v>
      </c>
      <c r="N12" s="21">
        <v>705</v>
      </c>
      <c r="O12" s="21">
        <v>2285</v>
      </c>
      <c r="P12" s="21">
        <f t="shared" ref="P12:P35" si="4">Q12</f>
        <v>59.2</v>
      </c>
      <c r="Q12" s="21">
        <f t="shared" ref="Q12:Q35" si="5">R12+S12</f>
        <v>59.2</v>
      </c>
      <c r="R12" s="21">
        <v>28</v>
      </c>
      <c r="S12" s="21">
        <v>31.2</v>
      </c>
      <c r="T12" s="21"/>
      <c r="U12" s="21"/>
      <c r="V12" s="21"/>
      <c r="W12" s="21" t="s">
        <v>45</v>
      </c>
      <c r="X12" s="21" t="s">
        <v>46</v>
      </c>
      <c r="Y12" s="24"/>
      <c r="Z12" s="21" t="s">
        <v>47</v>
      </c>
      <c r="AA12" s="21"/>
    </row>
    <row r="13" s="1" customFormat="1" ht="160" customHeight="1" spans="1:29">
      <c r="A13" s="37">
        <v>3</v>
      </c>
      <c r="B13" s="21" t="s">
        <v>52</v>
      </c>
      <c r="C13" s="22" t="s">
        <v>53</v>
      </c>
      <c r="D13" s="21" t="s">
        <v>39</v>
      </c>
      <c r="E13" s="22" t="s">
        <v>54</v>
      </c>
      <c r="F13" s="21">
        <v>1</v>
      </c>
      <c r="G13" s="21" t="s">
        <v>41</v>
      </c>
      <c r="H13" s="21" t="s">
        <v>55</v>
      </c>
      <c r="I13" s="21" t="s">
        <v>44</v>
      </c>
      <c r="J13" s="21" t="s">
        <v>43</v>
      </c>
      <c r="K13" s="21" t="s">
        <v>43</v>
      </c>
      <c r="L13" s="21">
        <v>96</v>
      </c>
      <c r="M13" s="21">
        <v>353</v>
      </c>
      <c r="N13" s="21">
        <v>391</v>
      </c>
      <c r="O13" s="21">
        <v>1478</v>
      </c>
      <c r="P13" s="21">
        <f t="shared" si="4"/>
        <v>59.5</v>
      </c>
      <c r="Q13" s="21">
        <f>R13+S13+U13</f>
        <v>59.5</v>
      </c>
      <c r="R13" s="21">
        <v>26</v>
      </c>
      <c r="S13" s="38">
        <v>6.544484</v>
      </c>
      <c r="T13" s="38"/>
      <c r="U13" s="39">
        <v>26.955516</v>
      </c>
      <c r="V13" s="24"/>
      <c r="W13" s="21" t="s">
        <v>45</v>
      </c>
      <c r="X13" s="21" t="s">
        <v>46</v>
      </c>
      <c r="Y13" s="24"/>
      <c r="Z13" s="21" t="s">
        <v>47</v>
      </c>
      <c r="AA13" s="21"/>
    </row>
    <row r="14" s="1" customFormat="1" ht="140" customHeight="1" spans="1:29">
      <c r="A14" s="37">
        <v>4</v>
      </c>
      <c r="B14" s="21" t="s">
        <v>56</v>
      </c>
      <c r="C14" s="22" t="s">
        <v>57</v>
      </c>
      <c r="D14" s="21" t="s">
        <v>39</v>
      </c>
      <c r="E14" s="22" t="s">
        <v>58</v>
      </c>
      <c r="F14" s="21">
        <v>1</v>
      </c>
      <c r="G14" s="21" t="s">
        <v>41</v>
      </c>
      <c r="H14" s="21" t="s">
        <v>59</v>
      </c>
      <c r="I14" s="21" t="s">
        <v>43</v>
      </c>
      <c r="J14" s="21" t="s">
        <v>43</v>
      </c>
      <c r="K14" s="21" t="s">
        <v>43</v>
      </c>
      <c r="L14" s="21">
        <v>116</v>
      </c>
      <c r="M14" s="21">
        <v>354</v>
      </c>
      <c r="N14" s="21">
        <v>708</v>
      </c>
      <c r="O14" s="21">
        <v>3086</v>
      </c>
      <c r="P14" s="21">
        <f t="shared" si="4"/>
        <v>58.6</v>
      </c>
      <c r="Q14" s="21">
        <f t="shared" si="5"/>
        <v>58.6</v>
      </c>
      <c r="R14" s="21">
        <v>28</v>
      </c>
      <c r="S14" s="24">
        <v>30.6</v>
      </c>
      <c r="T14" s="24"/>
      <c r="U14" s="24"/>
      <c r="V14" s="24"/>
      <c r="W14" s="21" t="s">
        <v>45</v>
      </c>
      <c r="X14" s="21" t="s">
        <v>46</v>
      </c>
      <c r="Y14" s="24"/>
      <c r="Z14" s="21" t="s">
        <v>47</v>
      </c>
      <c r="AA14" s="21"/>
      <c r="AC14" s="40"/>
    </row>
    <row r="15" s="1" customFormat="1" ht="153" customHeight="1" spans="1:29">
      <c r="A15" s="37">
        <v>5</v>
      </c>
      <c r="B15" s="21" t="s">
        <v>60</v>
      </c>
      <c r="C15" s="22" t="s">
        <v>61</v>
      </c>
      <c r="D15" s="21" t="s">
        <v>39</v>
      </c>
      <c r="E15" s="22" t="s">
        <v>62</v>
      </c>
      <c r="F15" s="21">
        <v>1</v>
      </c>
      <c r="G15" s="21" t="s">
        <v>41</v>
      </c>
      <c r="H15" s="21" t="s">
        <v>63</v>
      </c>
      <c r="I15" s="21" t="s">
        <v>43</v>
      </c>
      <c r="J15" s="21" t="s">
        <v>43</v>
      </c>
      <c r="K15" s="21" t="s">
        <v>43</v>
      </c>
      <c r="L15" s="21">
        <v>144</v>
      </c>
      <c r="M15" s="21">
        <v>512</v>
      </c>
      <c r="N15" s="21">
        <v>946</v>
      </c>
      <c r="O15" s="21">
        <v>3673</v>
      </c>
      <c r="P15" s="21">
        <f t="shared" si="4"/>
        <v>59.1</v>
      </c>
      <c r="Q15" s="21">
        <f t="shared" si="5"/>
        <v>59.1</v>
      </c>
      <c r="R15" s="21">
        <v>28</v>
      </c>
      <c r="S15" s="41">
        <v>31.1</v>
      </c>
      <c r="T15" s="24"/>
      <c r="U15" s="24"/>
      <c r="V15" s="24"/>
      <c r="W15" s="21" t="s">
        <v>45</v>
      </c>
      <c r="X15" s="21" t="s">
        <v>46</v>
      </c>
      <c r="Y15" s="24"/>
      <c r="Z15" s="21" t="s">
        <v>47</v>
      </c>
      <c r="AA15" s="21"/>
    </row>
    <row r="16" s="1" customFormat="1" ht="179" customHeight="1" spans="1:29">
      <c r="A16" s="37">
        <v>6</v>
      </c>
      <c r="B16" s="21" t="s">
        <v>64</v>
      </c>
      <c r="C16" s="22" t="s">
        <v>65</v>
      </c>
      <c r="D16" s="21" t="s">
        <v>39</v>
      </c>
      <c r="E16" s="22" t="s">
        <v>66</v>
      </c>
      <c r="F16" s="21">
        <v>1</v>
      </c>
      <c r="G16" s="21" t="s">
        <v>41</v>
      </c>
      <c r="H16" s="21" t="s">
        <v>67</v>
      </c>
      <c r="I16" s="21" t="s">
        <v>43</v>
      </c>
      <c r="J16" s="21" t="s">
        <v>43</v>
      </c>
      <c r="K16" s="21" t="s">
        <v>43</v>
      </c>
      <c r="L16" s="21">
        <v>65</v>
      </c>
      <c r="M16" s="21">
        <v>251</v>
      </c>
      <c r="N16" s="21">
        <v>682</v>
      </c>
      <c r="O16" s="21">
        <v>2601</v>
      </c>
      <c r="P16" s="21">
        <f t="shared" si="4"/>
        <v>56.7</v>
      </c>
      <c r="Q16" s="21">
        <f t="shared" si="5"/>
        <v>56.7</v>
      </c>
      <c r="R16" s="21">
        <v>28</v>
      </c>
      <c r="S16" s="41">
        <v>28.7</v>
      </c>
      <c r="T16" s="24"/>
      <c r="U16" s="24"/>
      <c r="V16" s="24"/>
      <c r="W16" s="21" t="s">
        <v>45</v>
      </c>
      <c r="X16" s="21" t="s">
        <v>46</v>
      </c>
      <c r="Y16" s="24"/>
      <c r="Z16" s="21" t="s">
        <v>47</v>
      </c>
      <c r="AA16" s="21"/>
    </row>
    <row r="17" s="1" customFormat="1" ht="128" customHeight="1" spans="1:28">
      <c r="A17" s="37">
        <v>7</v>
      </c>
      <c r="B17" s="21" t="s">
        <v>68</v>
      </c>
      <c r="C17" s="22" t="s">
        <v>69</v>
      </c>
      <c r="D17" s="21" t="s">
        <v>39</v>
      </c>
      <c r="E17" s="22" t="s">
        <v>70</v>
      </c>
      <c r="F17" s="24">
        <v>1</v>
      </c>
      <c r="G17" s="21" t="s">
        <v>71</v>
      </c>
      <c r="H17" s="21" t="s">
        <v>72</v>
      </c>
      <c r="I17" s="21" t="s">
        <v>43</v>
      </c>
      <c r="J17" s="21" t="s">
        <v>43</v>
      </c>
      <c r="K17" s="21" t="s">
        <v>43</v>
      </c>
      <c r="L17" s="21">
        <v>77</v>
      </c>
      <c r="M17" s="21">
        <v>247</v>
      </c>
      <c r="N17" s="21">
        <v>650</v>
      </c>
      <c r="O17" s="21">
        <v>2260</v>
      </c>
      <c r="P17" s="21">
        <f t="shared" si="4"/>
        <v>58.4</v>
      </c>
      <c r="Q17" s="21">
        <f t="shared" si="5"/>
        <v>58.4</v>
      </c>
      <c r="R17" s="24">
        <v>28</v>
      </c>
      <c r="S17" s="24">
        <v>30.4</v>
      </c>
      <c r="T17" s="24"/>
      <c r="U17" s="24"/>
      <c r="V17" s="24"/>
      <c r="W17" s="21" t="s">
        <v>73</v>
      </c>
      <c r="X17" s="21" t="s">
        <v>46</v>
      </c>
      <c r="Y17" s="24"/>
      <c r="Z17" s="21" t="s">
        <v>74</v>
      </c>
      <c r="AA17" s="21"/>
    </row>
    <row r="18" s="4" customFormat="1" ht="162" customHeight="1" spans="1:28">
      <c r="A18" s="37">
        <v>8</v>
      </c>
      <c r="B18" s="21" t="s">
        <v>75</v>
      </c>
      <c r="C18" s="22" t="s">
        <v>76</v>
      </c>
      <c r="D18" s="21" t="s">
        <v>39</v>
      </c>
      <c r="E18" s="22" t="s">
        <v>77</v>
      </c>
      <c r="F18" s="24">
        <v>1</v>
      </c>
      <c r="G18" s="21" t="s">
        <v>78</v>
      </c>
      <c r="H18" s="24" t="s">
        <v>79</v>
      </c>
      <c r="I18" s="24" t="s">
        <v>43</v>
      </c>
      <c r="J18" s="24" t="s">
        <v>43</v>
      </c>
      <c r="K18" s="24" t="s">
        <v>43</v>
      </c>
      <c r="L18" s="37">
        <v>84</v>
      </c>
      <c r="M18" s="37">
        <v>258</v>
      </c>
      <c r="N18" s="24">
        <v>697</v>
      </c>
      <c r="O18" s="24">
        <v>2588</v>
      </c>
      <c r="P18" s="21">
        <f t="shared" si="4"/>
        <v>59.3</v>
      </c>
      <c r="Q18" s="21">
        <f t="shared" si="5"/>
        <v>59.3</v>
      </c>
      <c r="R18" s="24">
        <v>28</v>
      </c>
      <c r="S18" s="24">
        <v>31.3</v>
      </c>
      <c r="T18" s="24"/>
      <c r="U18" s="24"/>
      <c r="V18" s="24"/>
      <c r="W18" s="21" t="s">
        <v>80</v>
      </c>
      <c r="X18" s="21" t="s">
        <v>46</v>
      </c>
      <c r="Y18" s="24"/>
      <c r="Z18" s="21" t="s">
        <v>81</v>
      </c>
      <c r="AA18" s="20"/>
      <c r="AB18" s="1"/>
    </row>
    <row r="19" s="1" customFormat="1" ht="157" customHeight="1" spans="1:28">
      <c r="A19" s="37">
        <v>9</v>
      </c>
      <c r="B19" s="42" t="s">
        <v>82</v>
      </c>
      <c r="C19" s="22" t="s">
        <v>83</v>
      </c>
      <c r="D19" s="21" t="s">
        <v>39</v>
      </c>
      <c r="E19" s="43" t="s">
        <v>84</v>
      </c>
      <c r="F19" s="44">
        <v>1</v>
      </c>
      <c r="G19" s="44" t="s">
        <v>85</v>
      </c>
      <c r="H19" s="21" t="s">
        <v>86</v>
      </c>
      <c r="I19" s="24" t="s">
        <v>43</v>
      </c>
      <c r="J19" s="21" t="s">
        <v>43</v>
      </c>
      <c r="K19" s="24" t="s">
        <v>43</v>
      </c>
      <c r="L19" s="21">
        <v>106</v>
      </c>
      <c r="M19" s="21">
        <v>322</v>
      </c>
      <c r="N19" s="21">
        <v>824</v>
      </c>
      <c r="O19" s="21">
        <v>3012</v>
      </c>
      <c r="P19" s="21">
        <f t="shared" si="4"/>
        <v>59.5</v>
      </c>
      <c r="Q19" s="21">
        <f t="shared" si="5"/>
        <v>59.5</v>
      </c>
      <c r="R19" s="44">
        <v>28</v>
      </c>
      <c r="S19" s="44">
        <v>31.5</v>
      </c>
      <c r="T19" s="44"/>
      <c r="U19" s="44"/>
      <c r="V19" s="44"/>
      <c r="W19" s="44" t="s">
        <v>87</v>
      </c>
      <c r="X19" s="44" t="s">
        <v>46</v>
      </c>
      <c r="Y19" s="44"/>
      <c r="Z19" s="24" t="s">
        <v>88</v>
      </c>
      <c r="AA19" s="24"/>
    </row>
    <row r="20" s="1" customFormat="1" ht="187.5" spans="1:28">
      <c r="A20" s="37">
        <v>10</v>
      </c>
      <c r="B20" s="21" t="s">
        <v>89</v>
      </c>
      <c r="C20" s="22" t="s">
        <v>90</v>
      </c>
      <c r="D20" s="21" t="s">
        <v>39</v>
      </c>
      <c r="E20" s="22" t="s">
        <v>91</v>
      </c>
      <c r="F20" s="24">
        <v>1</v>
      </c>
      <c r="G20" s="24" t="s">
        <v>92</v>
      </c>
      <c r="H20" s="24" t="s">
        <v>93</v>
      </c>
      <c r="I20" s="24" t="s">
        <v>43</v>
      </c>
      <c r="J20" s="24" t="s">
        <v>43</v>
      </c>
      <c r="K20" s="24" t="s">
        <v>43</v>
      </c>
      <c r="L20" s="45">
        <v>165</v>
      </c>
      <c r="M20" s="45">
        <v>542</v>
      </c>
      <c r="N20" s="45">
        <v>1281</v>
      </c>
      <c r="O20" s="45">
        <v>4560</v>
      </c>
      <c r="P20" s="21">
        <f t="shared" si="4"/>
        <v>49</v>
      </c>
      <c r="Q20" s="21">
        <f t="shared" si="5"/>
        <v>49</v>
      </c>
      <c r="R20" s="21">
        <v>28</v>
      </c>
      <c r="S20" s="24">
        <v>21</v>
      </c>
      <c r="T20" s="21"/>
      <c r="U20" s="24"/>
      <c r="V20" s="24"/>
      <c r="W20" s="21" t="s">
        <v>94</v>
      </c>
      <c r="X20" s="21" t="s">
        <v>46</v>
      </c>
      <c r="Y20" s="24"/>
      <c r="Z20" s="24" t="s">
        <v>95</v>
      </c>
      <c r="AA20" s="21"/>
    </row>
    <row r="21" s="1" customFormat="1" ht="193" customHeight="1" spans="1:28">
      <c r="A21" s="37">
        <v>11</v>
      </c>
      <c r="B21" s="21" t="s">
        <v>96</v>
      </c>
      <c r="C21" s="22" t="s">
        <v>97</v>
      </c>
      <c r="D21" s="21" t="s">
        <v>39</v>
      </c>
      <c r="E21" s="22" t="s">
        <v>91</v>
      </c>
      <c r="F21" s="24">
        <v>1</v>
      </c>
      <c r="G21" s="24" t="s">
        <v>92</v>
      </c>
      <c r="H21" s="24" t="s">
        <v>93</v>
      </c>
      <c r="I21" s="24" t="s">
        <v>43</v>
      </c>
      <c r="J21" s="24" t="s">
        <v>43</v>
      </c>
      <c r="K21" s="24" t="s">
        <v>43</v>
      </c>
      <c r="L21" s="45">
        <v>165</v>
      </c>
      <c r="M21" s="45">
        <v>542</v>
      </c>
      <c r="N21" s="45">
        <v>1281</v>
      </c>
      <c r="O21" s="45">
        <v>4560</v>
      </c>
      <c r="P21" s="21">
        <f t="shared" si="4"/>
        <v>29.6</v>
      </c>
      <c r="Q21" s="21">
        <f t="shared" si="5"/>
        <v>29.6</v>
      </c>
      <c r="R21" s="21">
        <v>15</v>
      </c>
      <c r="S21" s="24">
        <v>14.6</v>
      </c>
      <c r="T21" s="21"/>
      <c r="U21" s="24"/>
      <c r="V21" s="24"/>
      <c r="W21" s="21" t="s">
        <v>94</v>
      </c>
      <c r="X21" s="21" t="s">
        <v>46</v>
      </c>
      <c r="Y21" s="24"/>
      <c r="Z21" s="24" t="s">
        <v>95</v>
      </c>
      <c r="AA21" s="21"/>
    </row>
    <row r="22" s="1" customFormat="1" ht="254" customHeight="1" spans="1:28">
      <c r="A22" s="37">
        <v>12</v>
      </c>
      <c r="B22" s="21" t="s">
        <v>98</v>
      </c>
      <c r="C22" s="22" t="s">
        <v>99</v>
      </c>
      <c r="D22" s="21" t="s">
        <v>39</v>
      </c>
      <c r="E22" s="22" t="s">
        <v>100</v>
      </c>
      <c r="F22" s="24">
        <v>1</v>
      </c>
      <c r="G22" s="21" t="s">
        <v>101</v>
      </c>
      <c r="H22" s="24" t="s">
        <v>102</v>
      </c>
      <c r="I22" s="21" t="s">
        <v>43</v>
      </c>
      <c r="J22" s="21" t="s">
        <v>43</v>
      </c>
      <c r="K22" s="21" t="s">
        <v>43</v>
      </c>
      <c r="L22" s="21">
        <v>113</v>
      </c>
      <c r="M22" s="21">
        <v>364</v>
      </c>
      <c r="N22" s="24">
        <v>1123</v>
      </c>
      <c r="O22" s="24">
        <v>4560</v>
      </c>
      <c r="P22" s="21">
        <f t="shared" si="4"/>
        <v>59.6</v>
      </c>
      <c r="Q22" s="21">
        <f t="shared" si="5"/>
        <v>59.6</v>
      </c>
      <c r="R22" s="24">
        <v>28</v>
      </c>
      <c r="S22" s="24">
        <v>31.6</v>
      </c>
      <c r="T22" s="24"/>
      <c r="U22" s="24"/>
      <c r="V22" s="24"/>
      <c r="W22" s="21" t="s">
        <v>103</v>
      </c>
      <c r="X22" s="21" t="s">
        <v>46</v>
      </c>
      <c r="Y22" s="24"/>
      <c r="Z22" s="21" t="s">
        <v>104</v>
      </c>
      <c r="AA22" s="21"/>
    </row>
    <row r="23" s="1" customFormat="1" ht="168.75" spans="1:28">
      <c r="A23" s="37">
        <v>13</v>
      </c>
      <c r="B23" s="21" t="s">
        <v>105</v>
      </c>
      <c r="C23" s="22" t="s">
        <v>106</v>
      </c>
      <c r="D23" s="21" t="s">
        <v>39</v>
      </c>
      <c r="E23" s="22" t="s">
        <v>107</v>
      </c>
      <c r="F23" s="24">
        <v>1</v>
      </c>
      <c r="G23" s="21" t="s">
        <v>101</v>
      </c>
      <c r="H23" s="24" t="s">
        <v>108</v>
      </c>
      <c r="I23" s="21" t="s">
        <v>43</v>
      </c>
      <c r="J23" s="21" t="s">
        <v>43</v>
      </c>
      <c r="K23" s="21" t="s">
        <v>43</v>
      </c>
      <c r="L23" s="21">
        <v>115</v>
      </c>
      <c r="M23" s="21">
        <v>339</v>
      </c>
      <c r="N23" s="24">
        <v>887</v>
      </c>
      <c r="O23" s="24">
        <v>3425</v>
      </c>
      <c r="P23" s="21">
        <f t="shared" si="4"/>
        <v>59.9</v>
      </c>
      <c r="Q23" s="21">
        <f t="shared" si="5"/>
        <v>59.9</v>
      </c>
      <c r="R23" s="24">
        <v>28</v>
      </c>
      <c r="S23" s="24">
        <v>31.9</v>
      </c>
      <c r="T23" s="24"/>
      <c r="U23" s="24"/>
      <c r="V23" s="24"/>
      <c r="W23" s="21" t="s">
        <v>103</v>
      </c>
      <c r="X23" s="21" t="s">
        <v>46</v>
      </c>
      <c r="Y23" s="24"/>
      <c r="Z23" s="21" t="s">
        <v>104</v>
      </c>
      <c r="AA23" s="21"/>
    </row>
    <row r="24" s="1" customFormat="1" ht="143" customHeight="1" spans="1:28">
      <c r="A24" s="37">
        <v>14</v>
      </c>
      <c r="B24" s="21" t="s">
        <v>109</v>
      </c>
      <c r="C24" s="22" t="s">
        <v>110</v>
      </c>
      <c r="D24" s="21" t="s">
        <v>39</v>
      </c>
      <c r="E24" s="22" t="s">
        <v>111</v>
      </c>
      <c r="F24" s="24">
        <v>1</v>
      </c>
      <c r="G24" s="21" t="s">
        <v>101</v>
      </c>
      <c r="H24" s="24" t="s">
        <v>112</v>
      </c>
      <c r="I24" s="21" t="s">
        <v>44</v>
      </c>
      <c r="J24" s="21" t="s">
        <v>43</v>
      </c>
      <c r="K24" s="21" t="s">
        <v>43</v>
      </c>
      <c r="L24" s="21">
        <v>304</v>
      </c>
      <c r="M24" s="21">
        <v>1124</v>
      </c>
      <c r="N24" s="24">
        <v>785</v>
      </c>
      <c r="O24" s="24">
        <v>3204</v>
      </c>
      <c r="P24" s="21">
        <f t="shared" si="4"/>
        <v>59.2</v>
      </c>
      <c r="Q24" s="21">
        <f t="shared" si="5"/>
        <v>59.2</v>
      </c>
      <c r="R24" s="24">
        <v>28</v>
      </c>
      <c r="S24" s="24">
        <v>31.2</v>
      </c>
      <c r="T24" s="24"/>
      <c r="U24" s="24"/>
      <c r="V24" s="24"/>
      <c r="W24" s="21" t="s">
        <v>103</v>
      </c>
      <c r="X24" s="21" t="s">
        <v>46</v>
      </c>
      <c r="Y24" s="24"/>
      <c r="Z24" s="21" t="s">
        <v>104</v>
      </c>
      <c r="AA24" s="21"/>
    </row>
    <row r="25" s="1" customFormat="1" ht="168.75" spans="1:28">
      <c r="A25" s="37">
        <v>15</v>
      </c>
      <c r="B25" s="21" t="s">
        <v>113</v>
      </c>
      <c r="C25" s="46" t="s">
        <v>114</v>
      </c>
      <c r="D25" s="21" t="s">
        <v>39</v>
      </c>
      <c r="E25" s="22" t="s">
        <v>115</v>
      </c>
      <c r="F25" s="21">
        <v>1</v>
      </c>
      <c r="G25" s="21" t="s">
        <v>116</v>
      </c>
      <c r="H25" s="21" t="s">
        <v>117</v>
      </c>
      <c r="I25" s="21" t="s">
        <v>44</v>
      </c>
      <c r="J25" s="21" t="s">
        <v>44</v>
      </c>
      <c r="K25" s="21" t="s">
        <v>44</v>
      </c>
      <c r="L25" s="21">
        <v>299</v>
      </c>
      <c r="M25" s="21">
        <v>1008</v>
      </c>
      <c r="N25" s="21">
        <v>1060</v>
      </c>
      <c r="O25" s="21">
        <v>4577</v>
      </c>
      <c r="P25" s="21">
        <f t="shared" si="4"/>
        <v>58.2</v>
      </c>
      <c r="Q25" s="21">
        <f t="shared" si="5"/>
        <v>58.2</v>
      </c>
      <c r="R25" s="21">
        <v>28</v>
      </c>
      <c r="S25" s="21">
        <v>30.2</v>
      </c>
      <c r="T25" s="21"/>
      <c r="U25" s="21"/>
      <c r="V25" s="21"/>
      <c r="W25" s="21" t="s">
        <v>118</v>
      </c>
      <c r="X25" s="22" t="s">
        <v>46</v>
      </c>
      <c r="Y25" s="47"/>
      <c r="Z25" s="21" t="s">
        <v>119</v>
      </c>
      <c r="AA25" s="21"/>
    </row>
    <row r="26" s="1" customFormat="1" ht="140" customHeight="1" spans="1:28">
      <c r="A26" s="37">
        <v>16</v>
      </c>
      <c r="B26" s="21" t="s">
        <v>120</v>
      </c>
      <c r="C26" s="22" t="s">
        <v>121</v>
      </c>
      <c r="D26" s="21" t="s">
        <v>39</v>
      </c>
      <c r="E26" s="22" t="s">
        <v>122</v>
      </c>
      <c r="F26" s="21">
        <v>1</v>
      </c>
      <c r="G26" s="21" t="s">
        <v>116</v>
      </c>
      <c r="H26" s="21" t="s">
        <v>123</v>
      </c>
      <c r="I26" s="21" t="s">
        <v>43</v>
      </c>
      <c r="J26" s="21" t="s">
        <v>43</v>
      </c>
      <c r="K26" s="21" t="s">
        <v>43</v>
      </c>
      <c r="L26" s="21">
        <v>151</v>
      </c>
      <c r="M26" s="21">
        <v>450</v>
      </c>
      <c r="N26" s="21">
        <v>1000</v>
      </c>
      <c r="O26" s="21">
        <v>3775</v>
      </c>
      <c r="P26" s="21">
        <f t="shared" si="4"/>
        <v>59.7</v>
      </c>
      <c r="Q26" s="21">
        <f t="shared" si="5"/>
        <v>59.7</v>
      </c>
      <c r="R26" s="21">
        <v>28</v>
      </c>
      <c r="S26" s="21">
        <v>31.7</v>
      </c>
      <c r="T26" s="21"/>
      <c r="U26" s="21"/>
      <c r="V26" s="21"/>
      <c r="W26" s="21" t="s">
        <v>118</v>
      </c>
      <c r="X26" s="22" t="s">
        <v>46</v>
      </c>
      <c r="Y26" s="48"/>
      <c r="Z26" s="21" t="s">
        <v>119</v>
      </c>
      <c r="AA26" s="21"/>
    </row>
    <row r="27" s="1" customFormat="1" ht="153" customHeight="1" spans="1:28">
      <c r="A27" s="37">
        <v>17</v>
      </c>
      <c r="B27" s="21" t="s">
        <v>124</v>
      </c>
      <c r="C27" s="22" t="s">
        <v>125</v>
      </c>
      <c r="D27" s="21" t="s">
        <v>39</v>
      </c>
      <c r="E27" s="22" t="s">
        <v>126</v>
      </c>
      <c r="F27" s="21">
        <v>1</v>
      </c>
      <c r="G27" s="21" t="s">
        <v>116</v>
      </c>
      <c r="H27" s="21" t="s">
        <v>127</v>
      </c>
      <c r="I27" s="21" t="s">
        <v>43</v>
      </c>
      <c r="J27" s="21" t="s">
        <v>43</v>
      </c>
      <c r="K27" s="21" t="s">
        <v>43</v>
      </c>
      <c r="L27" s="21">
        <v>154</v>
      </c>
      <c r="M27" s="21">
        <v>533</v>
      </c>
      <c r="N27" s="21">
        <v>1070</v>
      </c>
      <c r="O27" s="21">
        <v>4008</v>
      </c>
      <c r="P27" s="21">
        <f t="shared" si="4"/>
        <v>58.4</v>
      </c>
      <c r="Q27" s="21">
        <f t="shared" si="5"/>
        <v>58.4</v>
      </c>
      <c r="R27" s="24">
        <v>28</v>
      </c>
      <c r="S27" s="24">
        <v>30.4</v>
      </c>
      <c r="T27" s="24"/>
      <c r="U27" s="24"/>
      <c r="V27" s="24"/>
      <c r="W27" s="21" t="s">
        <v>118</v>
      </c>
      <c r="X27" s="22" t="s">
        <v>46</v>
      </c>
      <c r="Y27" s="48"/>
      <c r="Z27" s="21" t="s">
        <v>119</v>
      </c>
      <c r="AA27" s="21"/>
    </row>
    <row r="28" s="1" customFormat="1" ht="123" customHeight="1" spans="1:28">
      <c r="A28" s="37">
        <v>18</v>
      </c>
      <c r="B28" s="21" t="s">
        <v>128</v>
      </c>
      <c r="C28" s="22" t="s">
        <v>129</v>
      </c>
      <c r="D28" s="21" t="s">
        <v>39</v>
      </c>
      <c r="E28" s="49" t="s">
        <v>130</v>
      </c>
      <c r="F28" s="24">
        <v>1</v>
      </c>
      <c r="G28" s="24" t="s">
        <v>131</v>
      </c>
      <c r="H28" s="24" t="s">
        <v>132</v>
      </c>
      <c r="I28" s="24" t="s">
        <v>43</v>
      </c>
      <c r="J28" s="24" t="s">
        <v>43</v>
      </c>
      <c r="K28" s="24" t="s">
        <v>43</v>
      </c>
      <c r="L28" s="24">
        <v>64</v>
      </c>
      <c r="M28" s="24">
        <v>215</v>
      </c>
      <c r="N28" s="24">
        <v>633</v>
      </c>
      <c r="O28" s="24">
        <v>2385</v>
      </c>
      <c r="P28" s="21">
        <f t="shared" si="4"/>
        <v>58.1</v>
      </c>
      <c r="Q28" s="21">
        <f t="shared" si="5"/>
        <v>58.1</v>
      </c>
      <c r="R28" s="24">
        <v>28</v>
      </c>
      <c r="S28" s="24">
        <v>30.1</v>
      </c>
      <c r="T28" s="24"/>
      <c r="U28" s="24"/>
      <c r="V28" s="24"/>
      <c r="W28" s="21" t="s">
        <v>133</v>
      </c>
      <c r="X28" s="21" t="s">
        <v>46</v>
      </c>
      <c r="Y28" s="21"/>
      <c r="Z28" s="24" t="s">
        <v>134</v>
      </c>
      <c r="AA28" s="24"/>
    </row>
    <row r="29" s="1" customFormat="1" ht="122" customHeight="1" spans="1:28">
      <c r="A29" s="37">
        <v>19</v>
      </c>
      <c r="B29" s="21" t="s">
        <v>135</v>
      </c>
      <c r="C29" s="22" t="s">
        <v>136</v>
      </c>
      <c r="D29" s="21" t="s">
        <v>39</v>
      </c>
      <c r="E29" s="49" t="s">
        <v>137</v>
      </c>
      <c r="F29" s="24">
        <v>1</v>
      </c>
      <c r="G29" s="24" t="s">
        <v>131</v>
      </c>
      <c r="H29" s="24" t="s">
        <v>138</v>
      </c>
      <c r="I29" s="21" t="s">
        <v>43</v>
      </c>
      <c r="J29" s="21" t="s">
        <v>43</v>
      </c>
      <c r="K29" s="21" t="s">
        <v>43</v>
      </c>
      <c r="L29" s="21">
        <v>157</v>
      </c>
      <c r="M29" s="21">
        <v>503</v>
      </c>
      <c r="N29" s="21">
        <v>1171</v>
      </c>
      <c r="O29" s="21">
        <v>4084</v>
      </c>
      <c r="P29" s="21">
        <f t="shared" si="4"/>
        <v>59.1</v>
      </c>
      <c r="Q29" s="21">
        <f t="shared" si="5"/>
        <v>59.1</v>
      </c>
      <c r="R29" s="24">
        <v>28</v>
      </c>
      <c r="S29" s="24">
        <v>31.1</v>
      </c>
      <c r="T29" s="24"/>
      <c r="U29" s="24"/>
      <c r="V29" s="48"/>
      <c r="W29" s="21" t="s">
        <v>133</v>
      </c>
      <c r="X29" s="21" t="s">
        <v>46</v>
      </c>
      <c r="Y29" s="48"/>
      <c r="Z29" s="24" t="s">
        <v>134</v>
      </c>
      <c r="AA29" s="24"/>
    </row>
    <row r="30" s="1" customFormat="1" ht="142" customHeight="1" spans="1:28">
      <c r="A30" s="37">
        <v>20</v>
      </c>
      <c r="B30" s="21" t="s">
        <v>139</v>
      </c>
      <c r="C30" s="22" t="s">
        <v>140</v>
      </c>
      <c r="D30" s="21" t="s">
        <v>39</v>
      </c>
      <c r="E30" s="49" t="s">
        <v>141</v>
      </c>
      <c r="F30" s="24">
        <v>1</v>
      </c>
      <c r="G30" s="24" t="s">
        <v>131</v>
      </c>
      <c r="H30" s="24" t="s">
        <v>142</v>
      </c>
      <c r="I30" s="21" t="s">
        <v>43</v>
      </c>
      <c r="J30" s="21" t="s">
        <v>43</v>
      </c>
      <c r="K30" s="21" t="s">
        <v>43</v>
      </c>
      <c r="L30" s="21">
        <v>181</v>
      </c>
      <c r="M30" s="21">
        <v>509</v>
      </c>
      <c r="N30" s="21">
        <v>1570</v>
      </c>
      <c r="O30" s="21">
        <v>5409</v>
      </c>
      <c r="P30" s="21">
        <f t="shared" si="4"/>
        <v>58.2</v>
      </c>
      <c r="Q30" s="21">
        <f t="shared" si="5"/>
        <v>58.2</v>
      </c>
      <c r="R30" s="24">
        <v>28</v>
      </c>
      <c r="S30" s="24">
        <v>30.2</v>
      </c>
      <c r="T30" s="24"/>
      <c r="U30" s="24"/>
      <c r="V30" s="48"/>
      <c r="W30" s="21" t="s">
        <v>133</v>
      </c>
      <c r="X30" s="21" t="s">
        <v>46</v>
      </c>
      <c r="Y30" s="48"/>
      <c r="Z30" s="24" t="s">
        <v>134</v>
      </c>
      <c r="AA30" s="24"/>
    </row>
    <row r="31" s="1" customFormat="1" ht="142" customHeight="1" spans="1:28">
      <c r="A31" s="37">
        <v>21</v>
      </c>
      <c r="B31" s="21" t="s">
        <v>143</v>
      </c>
      <c r="C31" s="22" t="s">
        <v>144</v>
      </c>
      <c r="D31" s="21" t="s">
        <v>39</v>
      </c>
      <c r="E31" s="49" t="s">
        <v>145</v>
      </c>
      <c r="F31" s="24">
        <v>1</v>
      </c>
      <c r="G31" s="24" t="s">
        <v>131</v>
      </c>
      <c r="H31" s="24" t="s">
        <v>146</v>
      </c>
      <c r="I31" s="21" t="s">
        <v>43</v>
      </c>
      <c r="J31" s="21" t="s">
        <v>43</v>
      </c>
      <c r="K31" s="21" t="s">
        <v>43</v>
      </c>
      <c r="L31" s="45">
        <v>134</v>
      </c>
      <c r="M31" s="45">
        <v>343</v>
      </c>
      <c r="N31" s="45">
        <v>867</v>
      </c>
      <c r="O31" s="45">
        <v>3037</v>
      </c>
      <c r="P31" s="21">
        <f t="shared" si="4"/>
        <v>58.5</v>
      </c>
      <c r="Q31" s="21">
        <f t="shared" si="5"/>
        <v>58.5</v>
      </c>
      <c r="R31" s="24">
        <v>27</v>
      </c>
      <c r="S31" s="24">
        <v>31.5</v>
      </c>
      <c r="T31" s="24"/>
      <c r="U31" s="24"/>
      <c r="V31" s="48"/>
      <c r="W31" s="21" t="s">
        <v>133</v>
      </c>
      <c r="X31" s="21" t="s">
        <v>46</v>
      </c>
      <c r="Y31" s="48"/>
      <c r="Z31" s="24" t="s">
        <v>134</v>
      </c>
      <c r="AA31" s="24"/>
    </row>
    <row r="32" s="1" customFormat="1" ht="137" customHeight="1" spans="1:28">
      <c r="A32" s="37">
        <v>22</v>
      </c>
      <c r="B32" s="21" t="s">
        <v>147</v>
      </c>
      <c r="C32" s="22" t="s">
        <v>148</v>
      </c>
      <c r="D32" s="21" t="s">
        <v>39</v>
      </c>
      <c r="E32" s="49" t="s">
        <v>149</v>
      </c>
      <c r="F32" s="24">
        <v>1</v>
      </c>
      <c r="G32" s="24" t="s">
        <v>131</v>
      </c>
      <c r="H32" s="24" t="s">
        <v>150</v>
      </c>
      <c r="I32" s="21" t="s">
        <v>43</v>
      </c>
      <c r="J32" s="21" t="s">
        <v>43</v>
      </c>
      <c r="K32" s="21" t="s">
        <v>43</v>
      </c>
      <c r="L32" s="45">
        <v>150</v>
      </c>
      <c r="M32" s="45">
        <v>452</v>
      </c>
      <c r="N32" s="45">
        <v>1008</v>
      </c>
      <c r="O32" s="45">
        <v>3480</v>
      </c>
      <c r="P32" s="21">
        <f t="shared" si="4"/>
        <v>59.3</v>
      </c>
      <c r="Q32" s="21">
        <f t="shared" si="5"/>
        <v>59.3</v>
      </c>
      <c r="R32" s="24">
        <v>28.6</v>
      </c>
      <c r="S32" s="24">
        <v>30.7</v>
      </c>
      <c r="T32" s="24"/>
      <c r="U32" s="24"/>
      <c r="V32" s="48"/>
      <c r="W32" s="21" t="s">
        <v>133</v>
      </c>
      <c r="X32" s="21" t="s">
        <v>46</v>
      </c>
      <c r="Y32" s="48"/>
      <c r="Z32" s="24" t="s">
        <v>134</v>
      </c>
      <c r="AA32" s="24"/>
    </row>
    <row r="33" s="5" customFormat="1" ht="122" customHeight="1" spans="1:28">
      <c r="A33" s="37">
        <v>23</v>
      </c>
      <c r="B33" s="21" t="s">
        <v>151</v>
      </c>
      <c r="C33" s="22" t="s">
        <v>152</v>
      </c>
      <c r="D33" s="21" t="s">
        <v>39</v>
      </c>
      <c r="E33" s="22" t="s">
        <v>153</v>
      </c>
      <c r="F33" s="24">
        <v>1</v>
      </c>
      <c r="G33" s="21" t="s">
        <v>154</v>
      </c>
      <c r="H33" s="21" t="s">
        <v>155</v>
      </c>
      <c r="I33" s="24" t="s">
        <v>44</v>
      </c>
      <c r="J33" s="24" t="s">
        <v>43</v>
      </c>
      <c r="K33" s="24" t="s">
        <v>43</v>
      </c>
      <c r="L33" s="45">
        <v>50</v>
      </c>
      <c r="M33" s="45">
        <v>115</v>
      </c>
      <c r="N33" s="45">
        <v>280</v>
      </c>
      <c r="O33" s="45">
        <v>1120</v>
      </c>
      <c r="P33" s="21">
        <f t="shared" si="4"/>
        <v>59.5</v>
      </c>
      <c r="Q33" s="21">
        <f t="shared" si="5"/>
        <v>59.5</v>
      </c>
      <c r="R33" s="24">
        <v>27</v>
      </c>
      <c r="S33" s="24">
        <v>32.5</v>
      </c>
      <c r="T33" s="48"/>
      <c r="U33" s="48"/>
      <c r="V33" s="48"/>
      <c r="W33" s="21" t="s">
        <v>156</v>
      </c>
      <c r="X33" s="21" t="s">
        <v>46</v>
      </c>
      <c r="Y33" s="48"/>
      <c r="Z33" s="24" t="s">
        <v>157</v>
      </c>
      <c r="AA33" s="21"/>
      <c r="AB33" s="1"/>
    </row>
    <row r="34" s="5" customFormat="1" ht="159" customHeight="1" spans="1:28">
      <c r="A34" s="37">
        <v>24</v>
      </c>
      <c r="B34" s="21" t="s">
        <v>158</v>
      </c>
      <c r="C34" s="22" t="s">
        <v>159</v>
      </c>
      <c r="D34" s="21" t="s">
        <v>39</v>
      </c>
      <c r="E34" s="22" t="s">
        <v>160</v>
      </c>
      <c r="F34" s="24">
        <v>1</v>
      </c>
      <c r="G34" s="24" t="s">
        <v>161</v>
      </c>
      <c r="H34" s="21" t="s">
        <v>162</v>
      </c>
      <c r="I34" s="24" t="s">
        <v>43</v>
      </c>
      <c r="J34" s="24" t="s">
        <v>43</v>
      </c>
      <c r="K34" s="24" t="s">
        <v>43</v>
      </c>
      <c r="L34" s="21">
        <v>98</v>
      </c>
      <c r="M34" s="21">
        <v>315</v>
      </c>
      <c r="N34" s="21">
        <v>508</v>
      </c>
      <c r="O34" s="21">
        <v>2018</v>
      </c>
      <c r="P34" s="21">
        <f t="shared" si="4"/>
        <v>59.4</v>
      </c>
      <c r="Q34" s="21">
        <f t="shared" si="5"/>
        <v>59.4</v>
      </c>
      <c r="R34" s="24">
        <v>27</v>
      </c>
      <c r="S34" s="24">
        <v>32.4</v>
      </c>
      <c r="T34" s="48"/>
      <c r="U34" s="48"/>
      <c r="V34" s="48"/>
      <c r="W34" s="21" t="s">
        <v>163</v>
      </c>
      <c r="X34" s="21" t="s">
        <v>46</v>
      </c>
      <c r="Y34" s="48"/>
      <c r="Z34" s="24" t="s">
        <v>164</v>
      </c>
      <c r="AA34" s="21"/>
      <c r="AB34" s="1"/>
    </row>
    <row r="35" s="5" customFormat="1" ht="150" spans="1:28">
      <c r="A35" s="37">
        <v>25</v>
      </c>
      <c r="B35" s="21" t="s">
        <v>165</v>
      </c>
      <c r="C35" s="22" t="s">
        <v>166</v>
      </c>
      <c r="D35" s="21" t="s">
        <v>39</v>
      </c>
      <c r="E35" s="22" t="s">
        <v>167</v>
      </c>
      <c r="F35" s="24">
        <v>1</v>
      </c>
      <c r="G35" s="24" t="s">
        <v>161</v>
      </c>
      <c r="H35" s="21" t="s">
        <v>168</v>
      </c>
      <c r="I35" s="24" t="s">
        <v>43</v>
      </c>
      <c r="J35" s="24" t="s">
        <v>43</v>
      </c>
      <c r="K35" s="24" t="s">
        <v>43</v>
      </c>
      <c r="L35" s="21">
        <v>298</v>
      </c>
      <c r="M35" s="21">
        <v>1130</v>
      </c>
      <c r="N35" s="21">
        <v>961</v>
      </c>
      <c r="O35" s="21">
        <v>3652</v>
      </c>
      <c r="P35" s="21">
        <f t="shared" si="4"/>
        <v>59.5</v>
      </c>
      <c r="Q35" s="21">
        <f t="shared" si="5"/>
        <v>59.5</v>
      </c>
      <c r="R35" s="24">
        <v>27</v>
      </c>
      <c r="S35" s="24">
        <v>32.5</v>
      </c>
      <c r="T35" s="48"/>
      <c r="U35" s="48"/>
      <c r="V35" s="48"/>
      <c r="W35" s="21" t="s">
        <v>163</v>
      </c>
      <c r="X35" s="21" t="s">
        <v>46</v>
      </c>
      <c r="Y35" s="48"/>
      <c r="Z35" s="24" t="s">
        <v>164</v>
      </c>
      <c r="AA35" s="21"/>
      <c r="AB35" s="1"/>
    </row>
    <row r="36" s="6" customFormat="1" ht="131.25" spans="1:28">
      <c r="A36" s="37">
        <v>26</v>
      </c>
      <c r="B36" s="21" t="s">
        <v>169</v>
      </c>
      <c r="C36" s="22" t="s">
        <v>170</v>
      </c>
      <c r="D36" s="21" t="s">
        <v>39</v>
      </c>
      <c r="E36" s="22" t="s">
        <v>171</v>
      </c>
      <c r="F36" s="24">
        <v>1</v>
      </c>
      <c r="G36" s="21" t="s">
        <v>154</v>
      </c>
      <c r="H36" s="21" t="s">
        <v>172</v>
      </c>
      <c r="I36" s="24" t="s">
        <v>43</v>
      </c>
      <c r="J36" s="24" t="s">
        <v>43</v>
      </c>
      <c r="K36" s="24" t="s">
        <v>43</v>
      </c>
      <c r="L36" s="45">
        <v>20</v>
      </c>
      <c r="M36" s="45">
        <v>85</v>
      </c>
      <c r="N36" s="45">
        <v>273</v>
      </c>
      <c r="O36" s="45">
        <v>810</v>
      </c>
      <c r="P36" s="21">
        <v>50</v>
      </c>
      <c r="Q36" s="24">
        <v>50</v>
      </c>
      <c r="R36" s="24">
        <v>25</v>
      </c>
      <c r="S36" s="24">
        <v>25</v>
      </c>
      <c r="T36" s="48"/>
      <c r="U36" s="48"/>
      <c r="V36" s="48"/>
      <c r="W36" s="21" t="s">
        <v>156</v>
      </c>
      <c r="X36" s="21" t="s">
        <v>46</v>
      </c>
      <c r="Y36" s="48"/>
      <c r="Z36" s="24" t="s">
        <v>157</v>
      </c>
      <c r="AA36" s="21"/>
      <c r="AB36" s="1"/>
    </row>
    <row r="37" s="7" customFormat="1" ht="112.5" spans="1:28">
      <c r="A37" s="37">
        <v>27</v>
      </c>
      <c r="B37" s="20" t="s">
        <v>173</v>
      </c>
      <c r="C37" s="50" t="s">
        <v>174</v>
      </c>
      <c r="D37" s="20" t="s">
        <v>39</v>
      </c>
      <c r="E37" s="50" t="s">
        <v>175</v>
      </c>
      <c r="F37" s="24">
        <v>1</v>
      </c>
      <c r="G37" s="20" t="s">
        <v>176</v>
      </c>
      <c r="H37" s="20" t="s">
        <v>177</v>
      </c>
      <c r="I37" s="20" t="s">
        <v>43</v>
      </c>
      <c r="J37" s="20" t="s">
        <v>43</v>
      </c>
      <c r="K37" s="20" t="s">
        <v>43</v>
      </c>
      <c r="L37" s="20">
        <v>179</v>
      </c>
      <c r="M37" s="20">
        <v>566</v>
      </c>
      <c r="N37" s="20">
        <v>790</v>
      </c>
      <c r="O37" s="20">
        <v>2894</v>
      </c>
      <c r="P37" s="37">
        <v>59</v>
      </c>
      <c r="Q37" s="24">
        <v>59</v>
      </c>
      <c r="R37" s="24">
        <v>27</v>
      </c>
      <c r="S37" s="24">
        <v>32</v>
      </c>
      <c r="T37" s="24"/>
      <c r="U37" s="24"/>
      <c r="V37" s="24"/>
      <c r="W37" s="20" t="s">
        <v>178</v>
      </c>
      <c r="X37" s="20" t="s">
        <v>46</v>
      </c>
      <c r="Y37" s="24"/>
      <c r="Z37" s="20" t="s">
        <v>179</v>
      </c>
      <c r="AA37" s="20"/>
      <c r="AB37" s="1"/>
    </row>
    <row r="38" s="7" customFormat="1" ht="150" spans="1:28">
      <c r="A38" s="37">
        <v>28</v>
      </c>
      <c r="B38" s="20" t="s">
        <v>180</v>
      </c>
      <c r="C38" s="50" t="s">
        <v>181</v>
      </c>
      <c r="D38" s="20" t="s">
        <v>39</v>
      </c>
      <c r="E38" s="50" t="s">
        <v>182</v>
      </c>
      <c r="F38" s="24">
        <v>1</v>
      </c>
      <c r="G38" s="20" t="s">
        <v>176</v>
      </c>
      <c r="H38" s="20" t="s">
        <v>183</v>
      </c>
      <c r="I38" s="20" t="s">
        <v>43</v>
      </c>
      <c r="J38" s="20" t="s">
        <v>43</v>
      </c>
      <c r="K38" s="20" t="s">
        <v>43</v>
      </c>
      <c r="L38" s="37">
        <v>130</v>
      </c>
      <c r="M38" s="37">
        <v>407</v>
      </c>
      <c r="N38" s="20">
        <v>614</v>
      </c>
      <c r="O38" s="20">
        <v>2345</v>
      </c>
      <c r="P38" s="37">
        <v>58</v>
      </c>
      <c r="Q38" s="24">
        <v>58</v>
      </c>
      <c r="R38" s="24">
        <v>27</v>
      </c>
      <c r="S38" s="24">
        <v>31</v>
      </c>
      <c r="T38" s="24"/>
      <c r="U38" s="24"/>
      <c r="V38" s="24"/>
      <c r="W38" s="20" t="s">
        <v>178</v>
      </c>
      <c r="X38" s="20" t="s">
        <v>46</v>
      </c>
      <c r="Y38" s="24"/>
      <c r="Z38" s="20" t="s">
        <v>179</v>
      </c>
      <c r="AA38" s="20"/>
      <c r="AB38" s="1"/>
    </row>
  </sheetData>
  <autoFilter xmlns:etc="http://www.wps.cn/officeDocument/2017/etCustomData" ref="A6:AA38" etc:filterBottomFollowUsedRange="0">
    <extLst/>
  </autoFilter>
  <mergeCells count="23">
    <mergeCell ref="A2:AA2"/>
    <mergeCell ref="W3:X3"/>
    <mergeCell ref="P4:V4"/>
    <mergeCell ref="Q5:U5"/>
    <mergeCell ref="A4:A6"/>
    <mergeCell ref="B4:B6"/>
    <mergeCell ref="C4:C6"/>
    <mergeCell ref="D4:D6"/>
    <mergeCell ref="E4:E6"/>
    <mergeCell ref="F4:F6"/>
    <mergeCell ref="I4:I6"/>
    <mergeCell ref="J4:J6"/>
    <mergeCell ref="K4:K6"/>
    <mergeCell ref="P5:P6"/>
    <mergeCell ref="V5:V6"/>
    <mergeCell ref="W4:W6"/>
    <mergeCell ref="X4:X6"/>
    <mergeCell ref="Y4:Y6"/>
    <mergeCell ref="Z4:Z6"/>
    <mergeCell ref="AA4:AA6"/>
    <mergeCell ref="G4:H5"/>
    <mergeCell ref="L4:M5"/>
    <mergeCell ref="N4:O5"/>
  </mergeCells>
  <dataValidations count="1">
    <dataValidation allowBlank="1" showInputMessage="1" showErrorMessage="1" sqref="C25"/>
  </dataValidations>
  <pageMargins left="0.590277777777778" right="0.432638888888889" top="0.629861111111111" bottom="0.550694444444444" header="0.5" footer="0.5"/>
  <pageSetup paperSize="9" scale="3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sxsfpb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fpbcyc</dc:creator>
  <cp:lastModifiedBy>Find yourself</cp:lastModifiedBy>
  <dcterms:created xsi:type="dcterms:W3CDTF">2016-03-02T09:17:00Z</dcterms:created>
  <cp:lastPrinted>2021-06-24T18:10:00Z</cp:lastPrinted>
  <dcterms:modified xsi:type="dcterms:W3CDTF">2025-11-24T07:43:46Z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4991656CC6064FF08319CA02F74F594E_13</vt:lpwstr>
  </property>
</Properties>
</file>