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545" windowHeight="12480"/>
  </bookViews>
  <sheets>
    <sheet name="最终版" sheetId="1" r:id="rId1"/>
  </sheets>
  <definedNames>
    <definedName name="_xlnm.Print_Titles" localSheetId="0">最终版!$4:5</definedName>
    <definedName name="_xlnm._FilterDatabase" localSheetId="0" hidden="1">最终版!$A$5:$Q$55</definedName>
  </definedNames>
  <calcPr calcId="144525"/>
</workbook>
</file>

<file path=xl/sharedStrings.xml><?xml version="1.0" encoding="utf-8"?>
<sst xmlns="http://schemas.openxmlformats.org/spreadsheetml/2006/main" count="230">
  <si>
    <t>附件</t>
  </si>
  <si>
    <t>宝鸡市凤翔区2024年第二批省级财政衔接资金项目计划明细表</t>
  </si>
  <si>
    <t>单位：万元</t>
  </si>
  <si>
    <t>项目类型</t>
  </si>
  <si>
    <t>项目名称</t>
  </si>
  <si>
    <t>项目内容及建设规模</t>
  </si>
  <si>
    <t>建设期限（起止时间）</t>
  </si>
  <si>
    <t>绩效目标</t>
  </si>
  <si>
    <t>项目个数</t>
  </si>
  <si>
    <t>项目实施地点</t>
  </si>
  <si>
    <t>直接受益脱贫人口（含监测对象）</t>
  </si>
  <si>
    <t>受益总人口</t>
  </si>
  <si>
    <t>资金投入（万元）</t>
  </si>
  <si>
    <t>项目实施单位</t>
  </si>
  <si>
    <t>行业主管部门</t>
  </si>
  <si>
    <t>备注</t>
  </si>
  <si>
    <t>镇</t>
  </si>
  <si>
    <t>村</t>
  </si>
  <si>
    <t>户数</t>
  </si>
  <si>
    <t>人数</t>
  </si>
  <si>
    <t>小计</t>
  </si>
  <si>
    <t>省级</t>
  </si>
  <si>
    <t>总 计</t>
  </si>
  <si>
    <t>一、产业发展</t>
  </si>
  <si>
    <t>1.生产项目</t>
  </si>
  <si>
    <t>种植业基地(种植业)</t>
  </si>
  <si>
    <t>2024年柳林镇邱村股份经济合作社高粱仓储库项目</t>
  </si>
  <si>
    <r>
      <rPr>
        <sz val="10"/>
        <rFont val="仿宋_GB2312"/>
        <charset val="134"/>
      </rPr>
      <t>新建约740</t>
    </r>
    <r>
      <rPr>
        <sz val="10"/>
        <rFont val="宋体"/>
        <charset val="134"/>
      </rPr>
      <t>㎡</t>
    </r>
    <r>
      <rPr>
        <sz val="10"/>
        <rFont val="仿宋_GB2312"/>
        <charset val="134"/>
      </rPr>
      <t>仓储仓库一座，硬化高粱晾晒场约1000</t>
    </r>
    <r>
      <rPr>
        <sz val="10"/>
        <rFont val="宋体"/>
        <charset val="134"/>
      </rPr>
      <t>㎡</t>
    </r>
    <r>
      <rPr>
        <sz val="10"/>
        <rFont val="仿宋_GB2312"/>
        <charset val="134"/>
      </rPr>
      <t>，配套给排水、电力电缆等附属设施，投资98.84万元。</t>
    </r>
  </si>
  <si>
    <t>项目建成后，可带动103户402人脱贫户（含监测户）通过务、分红增加收入，务工收入80元／天，户均年分红300元，预计村集体经济组织年收入10万元。</t>
  </si>
  <si>
    <t>柳林镇</t>
  </si>
  <si>
    <t>邱村</t>
  </si>
  <si>
    <t>柳林镇人民政府</t>
  </si>
  <si>
    <t>区农业农村局</t>
  </si>
  <si>
    <t>2024年范家寨镇湫池庙村股份经济合作社产业配套项目</t>
  </si>
  <si>
    <r>
      <rPr>
        <sz val="10"/>
        <rFont val="仿宋_GB2312"/>
        <charset val="134"/>
      </rPr>
      <t>在原村委会院内新建钢构苹果分拣线操作间约400</t>
    </r>
    <r>
      <rPr>
        <sz val="10"/>
        <rFont val="宋体"/>
        <charset val="134"/>
      </rPr>
      <t>㎡</t>
    </r>
    <r>
      <rPr>
        <sz val="10"/>
        <rFont val="仿宋_GB2312"/>
        <charset val="134"/>
      </rPr>
      <t>，投资52万元。</t>
    </r>
  </si>
  <si>
    <t>项目建成后，可带动湫池庙村214户798人脱贫户（含监测户）通过务工、分红等方式增加收入。预计村集体年收入30余万元，带动20名劳动力增收5000元/年，户均年分红216元。</t>
  </si>
  <si>
    <t>范家寨镇</t>
  </si>
  <si>
    <t>湫池庙村</t>
  </si>
  <si>
    <t>范家寨镇人民政府</t>
  </si>
  <si>
    <t>2024年城关镇马村村股份经济合作社产业园区配套设施项目</t>
  </si>
  <si>
    <t>购置2吨锂电池平衡重式叉车1台（举高4.5米）；PY-15T日产30吨制冰机1台；长125cm*宽100cm*高80cm农产品铁质周转筐（含围板）600个。</t>
  </si>
  <si>
    <t>项目建成后，可带动马村村114户361人脱贫户（含监测户）通过务工、分红等方式增加收入。预计村集体年收入10万元，带动15名劳动力增收5000元/年，户均年分红70元。</t>
  </si>
  <si>
    <t>城关镇</t>
  </si>
  <si>
    <t>马村村</t>
  </si>
  <si>
    <t>城关镇人民政府</t>
  </si>
  <si>
    <t>2024年姚家沟镇洛峪村股份经济合作社林麝养殖项目</t>
  </si>
  <si>
    <t>建设林麝养殖圈舍200间，设备间、饲料仓库、器材室等功能用房共3间。</t>
  </si>
  <si>
    <t>产权归属：洛峪村村集体
该项目的实施可带动该村50户210人（含监测户）通过务工、分红增加收入，务工收入100元/天，分红100元。可增加村集体经济组织收入6万元。</t>
  </si>
  <si>
    <t>姚家沟镇</t>
  </si>
  <si>
    <t>洛峪村</t>
  </si>
  <si>
    <t>姚家沟镇人民政府</t>
  </si>
  <si>
    <t>区林业局</t>
  </si>
  <si>
    <t>2.加工流通项目</t>
  </si>
  <si>
    <t>加工业</t>
  </si>
  <si>
    <t>2024年陈村镇料地村股份经济合作社高粱烘干设施建设项目</t>
  </si>
  <si>
    <r>
      <rPr>
        <sz val="10"/>
        <rFont val="仿宋_GB2312"/>
        <charset val="134"/>
      </rPr>
      <t>1、新建200吨烘干塔1座。2、新建燃气燃油炉1座。3、辅助设备：50燃油装载机1台、初清筛、筛前提升机、100吨地磅1座、输送机、空中输送带、进出料自动控制系统、地面清理及硬化1800</t>
    </r>
    <r>
      <rPr>
        <sz val="10"/>
        <rFont val="SimSun"/>
        <charset val="134"/>
      </rPr>
      <t>㎡</t>
    </r>
    <r>
      <rPr>
        <sz val="10"/>
        <rFont val="仿宋_GB2312"/>
        <charset val="134"/>
      </rPr>
      <t>、钢构房900</t>
    </r>
    <r>
      <rPr>
        <sz val="10"/>
        <rFont val="SimSun"/>
        <charset val="134"/>
      </rPr>
      <t>㎡、高</t>
    </r>
    <r>
      <rPr>
        <sz val="10"/>
        <rFont val="仿宋_GB2312"/>
        <charset val="134"/>
      </rPr>
      <t>2米，长120米砖砌围墙、400KVA变压器1台等附属设施。</t>
    </r>
  </si>
  <si>
    <t>预计年收益35万元，充分发挥带农益农作用，鼓励群众积极发展粮食产业，实现持续增收，通过开发公益岗位、群众务工、分红等方式带动全村脱贫人口297 户1092人、监测对象7户32人获得长期稳定收益，加快提升全村整体经济水平，实现群众生活高质量发展。因镇域周边无粮食烘干及仓储设施设备，本项目实施可满足镇域内粮食烘干及仓储需要。</t>
  </si>
  <si>
    <t>陈村镇</t>
  </si>
  <si>
    <t>料地村</t>
  </si>
  <si>
    <t>陈村镇人民政府</t>
  </si>
  <si>
    <t>2024年城关镇火星村股份经济合作社农副产品加工车间项目</t>
  </si>
  <si>
    <t>投资90万元，在占地3亩的建设用地上，新建钢结构农副产品加工车间一处（用于蔬菜、熟肉加工等），新建蔬菜、肉品冷库1座，并配套冷库设备，水、电，场地硬化等相关设施。</t>
  </si>
  <si>
    <t>2024.9-2024.12</t>
  </si>
  <si>
    <t>解决村民就业问题，增加村民家庭收入，壮大村集体经济发展。</t>
  </si>
  <si>
    <t>火星村</t>
  </si>
  <si>
    <t>3.特色产业发展项目</t>
  </si>
  <si>
    <t>农业社会化服务</t>
  </si>
  <si>
    <t>2024年陈村镇庞家务村股份经济合作社高粱仓储库等设施建设及农机购置项目</t>
  </si>
  <si>
    <t>新建900平方米高粱仓储库；硬化晒场1500平方米；购置2204拖拉机2台；液压翻转犁1台；旋耕机1台；玉米播种机1台；自走喷杆式打药机3WPZ-700M(G4)1台</t>
  </si>
  <si>
    <t>产权归属：庞家务村村集体
充分发挥带农益农作用，带动群众积极发展粮食产业，实现持续增收，通过开发公益岗位、群众务工、分红等方式带动群众获得长期稳定收益，加快提升全村整体经济水平，实现群众生活高质量发展。因镇域周边无类似项目，本项目实施可满足镇域内高粱仓储需要及农机耕作服务。</t>
  </si>
  <si>
    <t>庞家务村</t>
  </si>
  <si>
    <t>陈村镇
人民政府</t>
  </si>
  <si>
    <t>二、乡村建设行动</t>
  </si>
  <si>
    <t>农村基础设施（含产业配套基础设施）</t>
  </si>
  <si>
    <t>1.农村供水保障设施建设</t>
  </si>
  <si>
    <t>8</t>
  </si>
  <si>
    <t>2024年范家寨镇西干河村供水保障工程</t>
  </si>
  <si>
    <t>改造供水管道3.6公里，砖砌控制阀井7座，完成进户改造171户，安装控制阀等</t>
  </si>
  <si>
    <t>产权归属：西干河村集体
绩效目标：供水保障人口163户619人，其中脱贫户21户78人。提高供水保证率，增加供水水效</t>
  </si>
  <si>
    <t>西干河村</t>
  </si>
  <si>
    <t>区水利局</t>
  </si>
  <si>
    <t>9</t>
  </si>
  <si>
    <t>2024年范家寨镇双冢村供水保障工程</t>
  </si>
  <si>
    <t>改造供水管道1公里，砖砌控制阀井2座，完成进户改造35户，安装控制阀等</t>
  </si>
  <si>
    <t>产权归属：双冢村集体
绩效目标：供水保障人口63户231人，其中脱贫户4户10人。提高供水保证率，增加供水水效</t>
  </si>
  <si>
    <t>双冢村</t>
  </si>
  <si>
    <t>10</t>
  </si>
  <si>
    <t>2024年范家寨镇大沙凹村供水保障工程</t>
  </si>
  <si>
    <t>改造供水管道4.6公里，砖砌控制阀井8座，完成进户改造172户，安装控制阀等</t>
  </si>
  <si>
    <t>产权归属：大沙凹村集体
绩效目标：供水保障人口249户928人，其中脱贫户19户64人。提高供水保证率，增加供水水效</t>
  </si>
  <si>
    <t>大沙凹村</t>
  </si>
  <si>
    <t>11</t>
  </si>
  <si>
    <t>2024年范家寨镇湫池庙村供水保障工程</t>
  </si>
  <si>
    <t>改造供水管道2.0公里，砖砌控制阀井3座，完成进户改造74户，安装控制阀等</t>
  </si>
  <si>
    <t>产权归属：湫池庙村集体
绩效目标：供水保障人口72户273人，其中脱贫户19户70人。提高供水保证率，增加供水水效</t>
  </si>
  <si>
    <t>12</t>
  </si>
  <si>
    <t>2024年糜杆桥镇西河村供水保障工程</t>
  </si>
  <si>
    <t>改造供水管道12.6公里，砖砌控制阀井18座，完成进户改造630户，安装控制阀等</t>
  </si>
  <si>
    <t>产权归属：西河村集体
绩效目标：供水保障人口620户2510人，其中脱贫户50户165人。提高供水保证率，增加供水水效</t>
  </si>
  <si>
    <t>糜杆桥镇</t>
  </si>
  <si>
    <t>西河村</t>
  </si>
  <si>
    <t>13</t>
  </si>
  <si>
    <t>2024年柳林镇亭子头村供水保障工程</t>
  </si>
  <si>
    <t>产权归属：亭子头村集体
绩效目标：供水保障人口185户702人，其中脱贫户15户52人。提高供水保证率，增加供水水效</t>
  </si>
  <si>
    <t>亭子头村</t>
  </si>
  <si>
    <t>14</t>
  </si>
  <si>
    <t>2024年柳林镇河湾村供水保障工程</t>
  </si>
  <si>
    <t>新建50立方米调蓄水池1座，安装变频控制设备1套，砖砌围墙45米，安装控制阀等</t>
  </si>
  <si>
    <t>产权归属：河湾村集体
绩效目标：供水保障人口544户2112人，其中脱贫户73户233人。提高供水保证率，增加供水水效</t>
  </si>
  <si>
    <t>河湾村</t>
  </si>
  <si>
    <t>15</t>
  </si>
  <si>
    <t>2024年陈村镇槐北村供水保障工程</t>
  </si>
  <si>
    <t>改造供水管道2.6公里，砖砌控制阀井1座，完成进户改造118户，安装控制阀等</t>
  </si>
  <si>
    <t>产权归属：槐北村集体
绩效目标：供水保障人口110户442人，其中脱贫户14户40人。提高供水保证率，增加供水水效</t>
  </si>
  <si>
    <t>槐北村</t>
  </si>
  <si>
    <t>16</t>
  </si>
  <si>
    <t>2024年彪角镇南家凹村供水保障工程</t>
  </si>
  <si>
    <t>改造供水管道2.0公里，砖砌控制阀井5座，完成进户改造100户，安装控制阀等</t>
  </si>
  <si>
    <t>产权归属：南家凹村集体
绩效目标：供水保障人口42户155人，其中脱贫户4户12人。提高供水保证率，增加供水水效</t>
  </si>
  <si>
    <t>彪角镇</t>
  </si>
  <si>
    <t>南家凹村</t>
  </si>
  <si>
    <t>17</t>
  </si>
  <si>
    <t>2024年南指挥镇白家凹村供水保障工程</t>
  </si>
  <si>
    <t>新建100立方米调蓄水池1座，安装变频控制设备1套，新建功能房1建，砖砌围墙30米，安装控制阀等</t>
  </si>
  <si>
    <t>产权归属：白家凹村集体
绩效目标：供水保障人口964户3969人，其中脱贫户60户207人。提高供水保证率，增加供水水效</t>
  </si>
  <si>
    <t>南指挥镇</t>
  </si>
  <si>
    <t>白家凹村</t>
  </si>
  <si>
    <t>18</t>
  </si>
  <si>
    <t>2024年田家庄镇果园村供水保障工程</t>
  </si>
  <si>
    <t>新建30立方米砼蓄水池1座，拆除原漏损水塔1座，改造变频基坑1座，安装控制阀等。</t>
  </si>
  <si>
    <t>产权归属：果园村集体
绩效目标：供水保障人口878户3355人，其中脱贫户73户231人。提高供水保证率，增加供水水效</t>
  </si>
  <si>
    <t>田家庄镇</t>
  </si>
  <si>
    <t>果园村</t>
  </si>
  <si>
    <t>19</t>
  </si>
  <si>
    <t>2024年柳林镇会山村供水保障工程</t>
  </si>
  <si>
    <t>更换dn90-dn50PE管4km，安装控制阀门11个，新建50立方米蓄水池1座，砖砌闸阀井5座</t>
  </si>
  <si>
    <t>2024年3月-
2024年10月</t>
  </si>
  <si>
    <t>产权归属：会山村村集体
绩效目标：供水保障人口440户1718人，其中脱贫户92户369人。提高供水保证率，增加供水水效</t>
  </si>
  <si>
    <t>会山村</t>
  </si>
  <si>
    <t>20</t>
  </si>
  <si>
    <t>2024年柳林镇干河村供水保障工程</t>
  </si>
  <si>
    <t>改造dn110-dn25PE管9.5km，更换控制阀门12座，砖砌闸阀井12座</t>
  </si>
  <si>
    <t>产权归属：干河村村集体
绩效目标：供水保障人口252户691人，其中脱贫户22户73人。提高供水保证率，增加供水水效</t>
  </si>
  <si>
    <t>干河村</t>
  </si>
  <si>
    <t>21</t>
  </si>
  <si>
    <t>2024年陈村镇紫荆村供水保障工程</t>
  </si>
  <si>
    <t>拆除1-4组水塔1座，新建加压泵房2间，新建50t蓄水池1座，改造机电设备1套，维修9组水塔1座，改造机电设备1套，新建6组防护墙60m</t>
  </si>
  <si>
    <t>产权归属：紫荆村村集体
绩效目标：供水保障人口1103户4433人，其中脱贫户69户202人。提高供水保证率，增加供水水效</t>
  </si>
  <si>
    <t>紫荆村</t>
  </si>
  <si>
    <t>22</t>
  </si>
  <si>
    <t>2024年糜杆桥镇七家门前村供水保障工程</t>
  </si>
  <si>
    <t>更换dn90-dn25PE管道4.5km，更换控制阀门5个，砖砌闸阀井5座，维修水塔1座</t>
  </si>
  <si>
    <t>产权归属：七家门前村村集体
绩效目标：供水保障人口545户2142人，其中脱贫户51户158人。提高供水保证率，增加供水水效</t>
  </si>
  <si>
    <t>七家门前村</t>
  </si>
  <si>
    <t>23</t>
  </si>
  <si>
    <t>2024年城关镇六营村供水保障工程</t>
  </si>
  <si>
    <t>铺设DN200PE管道3.5公里，安装控制阀门8个，砖砌闸阀井8座，连接供水管道3处</t>
  </si>
  <si>
    <t>产权归属：六营村村集体
绩效目标：供水保障人口529户2056人，其中脱贫户18户64人。提高供水保证率，增加供水水效</t>
  </si>
  <si>
    <t>六营村</t>
  </si>
  <si>
    <t>24</t>
  </si>
  <si>
    <t>2024年姚家沟镇姚家沟村供水保障工程</t>
  </si>
  <si>
    <r>
      <rPr>
        <sz val="10"/>
        <rFont val="仿宋_GB2312"/>
        <charset val="134"/>
      </rPr>
      <t>新建20m</t>
    </r>
    <r>
      <rPr>
        <sz val="10"/>
        <rFont val="Microsoft YaHei"/>
        <charset val="134"/>
      </rPr>
      <t>³</t>
    </r>
    <r>
      <rPr>
        <sz val="10"/>
        <rFont val="仿宋_GB2312"/>
        <charset val="134"/>
      </rPr>
      <t>蓄水池2座，安装dn63-50输水管道4.3km，安装潜水泵2台，新建加压泵房1间，砖砌闸阀井5座，安装控制阀门5台</t>
    </r>
  </si>
  <si>
    <t>产权归属：姚家沟村村集体
绩效目标：供水保障人口422户1274人，其中脱贫户158户465人。提高供水保证率，增加供水水效</t>
  </si>
  <si>
    <t>姚家沟村</t>
  </si>
  <si>
    <t>2.农村道路建设（通村路、通户路、小型桥梁等）</t>
  </si>
  <si>
    <t>25</t>
  </si>
  <si>
    <t>2024年虢王镇三家庄村道路硬化项目</t>
  </si>
  <si>
    <t>水泥硬化田家村至三家庄村3组，5组、8组道路长740米，厚20厘米。其中：宽4.5米道路长540米，宽4米道路长200米</t>
  </si>
  <si>
    <t>产权归属：三家庄村村集体
绩效目标：解决全村730户2585名群众出行问题，提升92户274名脱贫群众生活条件</t>
  </si>
  <si>
    <t>虢王镇</t>
  </si>
  <si>
    <t>三家庄村</t>
  </si>
  <si>
    <t>虢王镇
人民政府</t>
  </si>
  <si>
    <t>区交通
运输局</t>
  </si>
  <si>
    <t>26</t>
  </si>
  <si>
    <t>2024年姚家沟镇姚家沟村桥梁修复加固项目</t>
  </si>
  <si>
    <t>水泥修复姚家沟村十七组危桥一座，桥面长15米，宽4米、高10米</t>
  </si>
  <si>
    <t>产权归属：姚家沟村村集体
绩效目标：桥面修复后，将解决姚家沟村438户1276名群众生活生产出行问题，保障158户465名脱贫群众生命财产安全</t>
  </si>
  <si>
    <t>姚家沟镇
人民政府</t>
  </si>
  <si>
    <t>27</t>
  </si>
  <si>
    <t>2024年范家寨镇老女沟村水毁路修复项目</t>
  </si>
  <si>
    <t>修复水毁村委会十字路口至四组道路270米长、4.5米宽水泥路1条，新修排水渠159立方米（加盖）</t>
  </si>
  <si>
    <t>产权归属：老女沟村村集体
绩效目标：路面修复后，将解决群众生活生产出行问题，保障群众生命财产安全</t>
  </si>
  <si>
    <t>老女沟村</t>
  </si>
  <si>
    <t>范家寨镇
人民政府</t>
  </si>
  <si>
    <t>28</t>
  </si>
  <si>
    <t>2024年虢王镇九家庄村道路硬化项目</t>
  </si>
  <si>
    <t>石蔡路边至六组街道水泥硬化长270米，宽4.5米；砂砾垫层厚20厘米，水泥砼面层厚18厘米</t>
  </si>
  <si>
    <t>产权归属：九家庄村村集体
绩效目标：路面修复后，将解决群众生活生产出行问题，保障群众生命财产安全</t>
  </si>
  <si>
    <t>九家庄村</t>
  </si>
  <si>
    <t>29</t>
  </si>
  <si>
    <t>2024年陈村镇庞家务村村组路硬化</t>
  </si>
  <si>
    <t>共计水泥硬化3组、8组、11组农户门前路长度250米，路面宽4.5米。</t>
  </si>
  <si>
    <t>产权归属：庞家务村村集体
绩效目标：路面修复后，将解决群众生活生产出行问题，保障群众生命财产安全</t>
  </si>
  <si>
    <t>30</t>
  </si>
  <si>
    <t>2024年柳林镇亭子头村村组道路硬化项目</t>
  </si>
  <si>
    <t>1.6组新庄南路至西凤大道，长280米; 2.9组至10组组间路，长350米;3.1组街道通千凤路长85米；总长715米，路基宽5.5米，厚20厘米，水泥硬化路面宽4.5米，厚18厘米，两侧配路肩</t>
  </si>
  <si>
    <t>产权归属：亭子头村村集体
绩效目标：路面修复后，将解决群众生活生产出行问题，保障群众生命财产安全</t>
  </si>
  <si>
    <t>柳林镇
人民政府</t>
  </si>
  <si>
    <t>31</t>
  </si>
  <si>
    <t>2024年长青镇石头坡村桥梁项目</t>
  </si>
  <si>
    <t>对旧桥进行拆除重建。新建桥梁上部结构为1*13m预应力空心板桥，下部结构为柱式台灌注桩基础。桥面宽度为7.5米</t>
  </si>
  <si>
    <t>产权归属：石头坡村村集体
绩效目标：路面修复后，将解决群众生活生产出行问题，保障群众生命财产安全</t>
  </si>
  <si>
    <t>长青镇</t>
  </si>
  <si>
    <t>石头坡</t>
  </si>
  <si>
    <t>长青镇
人民政府</t>
  </si>
  <si>
    <t>3.农村清洁能源设施建设（燃气、户用光伏、风电、水电、农村生物质能源、北方地区清洁取暖等）</t>
  </si>
  <si>
    <t>32</t>
  </si>
  <si>
    <t>2024年城关镇豆腐村农村生活污水治理项目</t>
  </si>
  <si>
    <t>新建Φ700混凝土检查井60座，铺设Φ500混凝土管道650米，Φ300混凝土管道1120米</t>
  </si>
  <si>
    <t>产权归属：豆腐村村集体
绩效目标：路面修复后，将解决群众生活生产问题，保障群众生命财产安全</t>
  </si>
  <si>
    <t>豆腐村</t>
  </si>
  <si>
    <t>宝鸡市生态环境局凤翔分局</t>
  </si>
  <si>
    <t>33</t>
  </si>
  <si>
    <t>2024年长青镇高嘴头村农村生活污水治理项目</t>
  </si>
  <si>
    <t>新建污水处理设施1座，Φ700混凝土检查井8座，铺设Φ300混凝土管道270米</t>
  </si>
  <si>
    <t>产权归属：高嘴头村村集体
绩效目标：路面修复后，将解决群众生活生产问题，保障群众生命财产安全</t>
  </si>
  <si>
    <t>高嘴头村</t>
  </si>
  <si>
    <t>34</t>
  </si>
  <si>
    <t>2024年田家庄镇大塬村农村生活污水治理项目</t>
  </si>
  <si>
    <t>新建污水处理设施1座，Φ700混凝土检查井2座，铺设Φ300混凝土管道50米，40U型渠加盖板130米</t>
  </si>
  <si>
    <t>产权归属：大塬村村集体
绩效目标：路面修复后，将解决群众生活生产问题，保障群众生命财产安全</t>
  </si>
  <si>
    <t>大塬村</t>
  </si>
  <si>
    <t>三、项目管理费</t>
  </si>
  <si>
    <t>项目管理费</t>
  </si>
  <si>
    <t>35</t>
  </si>
  <si>
    <t>2024年中省财政衔接资金项目管理费</t>
  </si>
  <si>
    <t>用于全区巩固衔接资金项目的规划编制、项目可行性研究、招标采购、检查验收、绩效管理、公告公示、成果宣传、报账管理、档案管理、购买第三方服务等相关支出</t>
  </si>
  <si>
    <t>保障2024年财政衔接资金项目管理工作的正常开展。</t>
  </si>
  <si>
    <t>全区
12个镇</t>
  </si>
  <si>
    <t>全区
160个村</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</si>
</sst>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Red]0"/>
  </numFmts>
  <fonts count="38">
    <font>
      <sz val="12"/>
      <name val="宋体"/>
      <charset val="134"/>
    </font>
    <font>
      <b/>
      <sz val="12"/>
      <name val="宋体"/>
      <charset val="134"/>
    </font>
    <font>
      <sz val="10"/>
      <name val="仿宋_GB2312"/>
      <charset val="134"/>
    </font>
    <font>
      <sz val="12"/>
      <name val="仿宋_GB2312"/>
      <charset val="134"/>
    </font>
    <font>
      <b/>
      <sz val="12"/>
      <name val="仿宋_GB2312"/>
      <charset val="134"/>
    </font>
    <font>
      <sz val="14"/>
      <name val="黑体"/>
      <charset val="134"/>
    </font>
    <font>
      <sz val="18"/>
      <name val="方正小标宋简体"/>
      <charset val="134"/>
    </font>
    <font>
      <sz val="10"/>
      <name val="黑体"/>
      <charset val="134"/>
    </font>
    <font>
      <b/>
      <sz val="10"/>
      <name val="仿宋_GB2312"/>
      <charset val="134"/>
    </font>
    <font>
      <sz val="10"/>
      <name val="宋体"/>
      <charset val="134"/>
    </font>
    <font>
      <b/>
      <sz val="10"/>
      <name val="仿宋"/>
      <charset val="134"/>
    </font>
    <font>
      <sz val="10"/>
      <name val="仿宋"/>
      <charset val="134"/>
    </font>
    <font>
      <sz val="10"/>
      <color indexed="8"/>
      <name val="仿宋_GB2312"/>
      <charset val="134"/>
    </font>
    <font>
      <sz val="9"/>
      <name val="仿宋_GB2312"/>
      <charset val="134"/>
    </font>
    <font>
      <b/>
      <sz val="10"/>
      <name val="宋体"/>
      <charset val="134"/>
    </font>
    <font>
      <sz val="10"/>
      <name val="Microsoft YaHei"/>
      <charset val="134"/>
    </font>
    <font>
      <sz val="8"/>
      <name val="仿宋_GB2312"/>
      <charset val="134"/>
    </font>
    <font>
      <sz val="14"/>
      <name val="仿宋_GB2312"/>
      <charset val="134"/>
    </font>
    <font>
      <sz val="10"/>
      <color indexed="10"/>
      <name val="仿宋_GB2312"/>
      <charset val="134"/>
    </font>
    <font>
      <b/>
      <sz val="18"/>
      <color indexed="62"/>
      <name val="宋体"/>
      <charset val="134"/>
    </font>
    <font>
      <sz val="11"/>
      <color indexed="9"/>
      <name val="宋体"/>
      <charset val="134"/>
    </font>
    <font>
      <b/>
      <sz val="11"/>
      <color indexed="62"/>
      <name val="宋体"/>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sz val="11"/>
      <color indexed="17"/>
      <name val="宋体"/>
      <charset val="134"/>
    </font>
    <font>
      <i/>
      <sz val="11"/>
      <color indexed="23"/>
      <name val="宋体"/>
      <charset val="134"/>
    </font>
    <font>
      <b/>
      <sz val="11"/>
      <color indexed="9"/>
      <name val="宋体"/>
      <charset val="134"/>
    </font>
    <font>
      <b/>
      <sz val="15"/>
      <color indexed="62"/>
      <name val="宋体"/>
      <charset val="134"/>
    </font>
    <font>
      <sz val="11"/>
      <color indexed="60"/>
      <name val="宋体"/>
      <charset val="134"/>
    </font>
    <font>
      <b/>
      <sz val="13"/>
      <color indexed="62"/>
      <name val="宋体"/>
      <charset val="134"/>
    </font>
    <font>
      <sz val="11"/>
      <color indexed="52"/>
      <name val="宋体"/>
      <charset val="134"/>
    </font>
    <font>
      <b/>
      <sz val="11"/>
      <color indexed="52"/>
      <name val="宋体"/>
      <charset val="134"/>
    </font>
    <font>
      <sz val="11"/>
      <color indexed="62"/>
      <name val="宋体"/>
      <charset val="134"/>
    </font>
    <font>
      <b/>
      <sz val="11"/>
      <color indexed="8"/>
      <name val="宋体"/>
      <charset val="134"/>
    </font>
    <font>
      <b/>
      <sz val="11"/>
      <color indexed="63"/>
      <name val="宋体"/>
      <charset val="134"/>
    </font>
    <font>
      <sz val="10"/>
      <name val="SimSun"/>
      <charset val="134"/>
    </font>
  </fonts>
  <fills count="2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6"/>
        <bgColor indexed="64"/>
      </patternFill>
    </fill>
    <fill>
      <patternFill patternType="solid">
        <fgColor indexed="44"/>
        <bgColor indexed="64"/>
      </patternFill>
    </fill>
    <fill>
      <patternFill patternType="solid">
        <fgColor indexed="47"/>
        <bgColor indexed="64"/>
      </patternFill>
    </fill>
    <fill>
      <patternFill patternType="solid">
        <fgColor indexed="29"/>
        <bgColor indexed="64"/>
      </patternFill>
    </fill>
    <fill>
      <patternFill patternType="solid">
        <fgColor indexed="57"/>
        <bgColor indexed="64"/>
      </patternFill>
    </fill>
    <fill>
      <patternFill patternType="solid">
        <fgColor indexed="46"/>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43"/>
        <bgColor indexed="64"/>
      </patternFill>
    </fill>
    <fill>
      <patternFill patternType="solid">
        <fgColor indexed="11"/>
        <bgColor indexed="64"/>
      </patternFill>
    </fill>
    <fill>
      <patternFill patternType="solid">
        <fgColor indexed="53"/>
        <bgColor indexed="64"/>
      </patternFill>
    </fill>
    <fill>
      <patternFill patternType="solid">
        <fgColor indexed="52"/>
        <bgColor indexed="64"/>
      </patternFill>
    </fill>
    <fill>
      <patternFill patternType="solid">
        <fgColor indexed="45"/>
        <bgColor indexed="64"/>
      </patternFill>
    </fill>
    <fill>
      <patternFill patternType="solid">
        <fgColor indexed="31"/>
        <bgColor indexed="64"/>
      </patternFill>
    </fill>
    <fill>
      <patternFill patternType="solid">
        <fgColor indexed="36"/>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4"/>
      </bottom>
      <diagonal/>
    </border>
    <border>
      <left/>
      <right/>
      <top/>
      <bottom style="thick">
        <color indexed="4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3"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0" applyNumberFormat="0" applyFont="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7"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12" applyNumberFormat="0" applyFill="0" applyAlignment="0" applyProtection="0">
      <alignment vertical="center"/>
    </xf>
    <xf numFmtId="0" fontId="31" fillId="0" borderId="14" applyNumberFormat="0" applyFill="0" applyAlignment="0" applyProtection="0">
      <alignment vertical="center"/>
    </xf>
    <xf numFmtId="0" fontId="21" fillId="0" borderId="13" applyNumberFormat="0" applyFill="0" applyAlignment="0" applyProtection="0">
      <alignment vertical="center"/>
    </xf>
    <xf numFmtId="0" fontId="20" fillId="5" borderId="0" applyNumberFormat="0" applyBorder="0" applyAlignment="0" applyProtection="0">
      <alignment vertical="center"/>
    </xf>
    <xf numFmtId="0" fontId="34" fillId="6" borderId="16" applyNumberFormat="0" applyAlignment="0" applyProtection="0">
      <alignment vertical="center"/>
    </xf>
    <xf numFmtId="0" fontId="24" fillId="10" borderId="0" applyNumberFormat="0" applyBorder="0" applyAlignment="0" applyProtection="0">
      <alignment vertical="center"/>
    </xf>
    <xf numFmtId="0" fontId="36" fillId="2" borderId="18" applyNumberFormat="0" applyAlignment="0" applyProtection="0">
      <alignment vertical="center"/>
    </xf>
    <xf numFmtId="0" fontId="20" fillId="19" borderId="0" applyNumberFormat="0" applyBorder="0" applyAlignment="0" applyProtection="0">
      <alignment vertical="center"/>
    </xf>
    <xf numFmtId="0" fontId="33" fillId="2" borderId="16" applyNumberFormat="0" applyAlignment="0" applyProtection="0">
      <alignment vertical="center"/>
    </xf>
    <xf numFmtId="0" fontId="28" fillId="12" borderId="11" applyNumberFormat="0" applyAlignment="0" applyProtection="0">
      <alignment vertical="center"/>
    </xf>
    <xf numFmtId="0" fontId="32" fillId="0" borderId="15" applyNumberFormat="0" applyFill="0" applyAlignment="0" applyProtection="0">
      <alignment vertical="center"/>
    </xf>
    <xf numFmtId="0" fontId="20" fillId="15" borderId="0" applyNumberFormat="0" applyBorder="0" applyAlignment="0" applyProtection="0">
      <alignment vertical="center"/>
    </xf>
    <xf numFmtId="0" fontId="24" fillId="10" borderId="0" applyNumberFormat="0" applyBorder="0" applyAlignment="0" applyProtection="0">
      <alignment vertical="center"/>
    </xf>
    <xf numFmtId="0" fontId="35" fillId="0" borderId="17" applyNumberFormat="0" applyFill="0" applyAlignment="0" applyProtection="0">
      <alignment vertical="center"/>
    </xf>
    <xf numFmtId="0" fontId="26" fillId="10" borderId="0" applyNumberFormat="0" applyBorder="0" applyAlignment="0" applyProtection="0">
      <alignment vertical="center"/>
    </xf>
    <xf numFmtId="0" fontId="30" fillId="7" borderId="0" applyNumberFormat="0" applyBorder="0" applyAlignment="0" applyProtection="0">
      <alignment vertical="center"/>
    </xf>
    <xf numFmtId="0" fontId="24" fillId="14" borderId="0" applyNumberFormat="0" applyBorder="0" applyAlignment="0" applyProtection="0">
      <alignment vertical="center"/>
    </xf>
    <xf numFmtId="0" fontId="30" fillId="13" borderId="0" applyNumberFormat="0" applyBorder="0" applyAlignment="0" applyProtection="0">
      <alignment vertical="center"/>
    </xf>
    <xf numFmtId="0" fontId="20" fillId="11"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5" borderId="0" applyNumberFormat="0" applyBorder="0" applyAlignment="0" applyProtection="0">
      <alignment vertical="center"/>
    </xf>
    <xf numFmtId="0" fontId="24" fillId="17" borderId="0" applyNumberFormat="0" applyBorder="0" applyAlignment="0" applyProtection="0">
      <alignment vertical="center"/>
    </xf>
    <xf numFmtId="0" fontId="24" fillId="6"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4" fillId="9" borderId="0" applyNumberFormat="0" applyBorder="0" applyAlignment="0" applyProtection="0">
      <alignment vertical="center"/>
    </xf>
    <xf numFmtId="0" fontId="24" fillId="6" borderId="0" applyNumberFormat="0" applyBorder="0" applyAlignment="0" applyProtection="0">
      <alignment vertical="center"/>
    </xf>
    <xf numFmtId="0" fontId="20" fillId="11" borderId="0" applyNumberFormat="0" applyBorder="0" applyAlignment="0" applyProtection="0">
      <alignment vertical="center"/>
    </xf>
    <xf numFmtId="0" fontId="24"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4" fillId="10" borderId="0" applyNumberFormat="0" applyBorder="0" applyAlignment="0" applyProtection="0">
      <alignment vertical="center"/>
    </xf>
    <xf numFmtId="0" fontId="20"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80">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0" xfId="0" applyFont="1" applyFill="1" applyBorder="1" applyAlignment="1">
      <alignment horizontal="left" vertical="center" wrapText="1"/>
    </xf>
    <xf numFmtId="0" fontId="6" fillId="0" borderId="0" xfId="0" applyFont="1" applyFill="1" applyBorder="1" applyAlignment="1">
      <alignment horizontal="center" wrapText="1"/>
    </xf>
    <xf numFmtId="0" fontId="0" fillId="0" borderId="0" xfId="0" applyFont="1" applyFill="1" applyBorder="1" applyAlignment="1">
      <alignment horizontal="left" wrapText="1"/>
    </xf>
    <xf numFmtId="0" fontId="0" fillId="0" borderId="0" xfId="0" applyFont="1" applyFill="1" applyBorder="1" applyAlignment="1">
      <alignment horizont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49" fontId="8"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8" fillId="0"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2" xfId="49" applyFont="1" applyFill="1" applyBorder="1" applyAlignment="1">
      <alignment horizontal="center" vertical="center" wrapText="1"/>
    </xf>
    <xf numFmtId="0" fontId="12" fillId="0" borderId="2" xfId="0" applyFont="1" applyFill="1" applyBorder="1" applyAlignment="1">
      <alignment horizontal="left" vertical="center" wrapText="1"/>
    </xf>
    <xf numFmtId="0" fontId="2" fillId="0" borderId="2" xfId="51" applyFont="1" applyFill="1" applyBorder="1" applyAlignment="1">
      <alignment horizontal="center" vertical="center" wrapText="1"/>
    </xf>
    <xf numFmtId="0" fontId="9" fillId="0" borderId="2" xfId="0" applyFont="1" applyFill="1" applyBorder="1" applyAlignment="1">
      <alignment horizontal="left" vertical="center"/>
    </xf>
    <xf numFmtId="0" fontId="11" fillId="0" borderId="2" xfId="0" applyFont="1" applyFill="1" applyBorder="1" applyAlignment="1">
      <alignment horizontal="left" vertical="center"/>
    </xf>
    <xf numFmtId="0" fontId="13"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0" fillId="0" borderId="2" xfId="0" applyFont="1" applyFill="1" applyBorder="1" applyAlignment="1">
      <alignment horizontal="left" vertical="center"/>
    </xf>
    <xf numFmtId="49" fontId="12" fillId="0" borderId="2" xfId="0" applyNumberFormat="1" applyFont="1" applyFill="1" applyBorder="1" applyAlignment="1">
      <alignment horizontal="left" vertical="center" wrapText="1"/>
    </xf>
    <xf numFmtId="49" fontId="1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3" xfId="50" applyNumberFormat="1" applyFont="1" applyFill="1" applyBorder="1" applyAlignment="1">
      <alignment horizontal="center" vertical="center" wrapText="1"/>
    </xf>
    <xf numFmtId="0" fontId="4" fillId="0" borderId="2" xfId="0" applyFont="1" applyFill="1" applyBorder="1" applyAlignment="1">
      <alignment vertical="center"/>
    </xf>
    <xf numFmtId="0" fontId="4"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9" fillId="0" borderId="2" xfId="0" applyFont="1" applyFill="1" applyBorder="1" applyAlignment="1">
      <alignment vertical="center"/>
    </xf>
    <xf numFmtId="0" fontId="16"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14" fillId="0" borderId="2" xfId="0" applyFont="1" applyFill="1" applyBorder="1" applyAlignment="1">
      <alignment vertical="center" wrapText="1"/>
    </xf>
    <xf numFmtId="0" fontId="1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17" fillId="0" borderId="2" xfId="49"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9" fillId="0" borderId="2" xfId="49" applyFont="1" applyFill="1" applyBorder="1" applyAlignment="1">
      <alignment horizontal="center" vertical="center" wrapText="1"/>
    </xf>
  </cellXfs>
  <cellStyles count="52">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警告文本" xfId="11"/>
    <cellStyle name="标题 4" xfId="12"/>
    <cellStyle name="60% - 强调文字颜色 2" xfId="13"/>
    <cellStyle name="解释性文本" xfId="14"/>
    <cellStyle name="标题 1" xfId="15"/>
    <cellStyle name="标题 2" xfId="16"/>
    <cellStyle name="标题 3" xfId="17"/>
    <cellStyle name="60% - 强调文字颜色 1" xfId="18"/>
    <cellStyle name="输入" xfId="19"/>
    <cellStyle name="20% - 强调文字颜色 3" xfId="20"/>
    <cellStyle name="输出" xfId="21"/>
    <cellStyle name="60% - 强调文字颜色 4" xfId="22"/>
    <cellStyle name="计算" xfId="23"/>
    <cellStyle name="检查单元格" xfId="24"/>
    <cellStyle name="链接单元格" xfId="25"/>
    <cellStyle name="强调文字颜色 2" xfId="26"/>
    <cellStyle name="20% - 强调文字颜色 6" xfId="27"/>
    <cellStyle name="汇总" xfId="28"/>
    <cellStyle name="好" xfId="29"/>
    <cellStyle name="差" xfId="30"/>
    <cellStyle name="40% - 强调文字颜色 3" xfId="31"/>
    <cellStyle name="适中" xfId="32"/>
    <cellStyle name="强调文字颜色 1" xfId="33"/>
    <cellStyle name="20% - 强调文字颜色 5"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 14" xfId="49"/>
    <cellStyle name="常规 3" xfId="50"/>
    <cellStyle name="常规 14 2" xfId="51"/>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55"/>
  <sheetViews>
    <sheetView tabSelected="1" zoomScale="90" zoomScaleNormal="90" workbookViewId="0">
      <selection activeCell="A1" sqref="A1"/>
    </sheetView>
  </sheetViews>
  <sheetFormatPr defaultColWidth="9" defaultRowHeight="14.25"/>
  <cols>
    <col min="1" max="1" width="13.3333333333333" style="5" customWidth="1"/>
    <col min="2" max="2" width="14.0833333333333" style="9" customWidth="1"/>
    <col min="3" max="3" width="34.725" style="9" customWidth="1"/>
    <col min="4" max="4" width="10.2666666666667" style="9" customWidth="1"/>
    <col min="5" max="5" width="37.35" style="9" customWidth="1"/>
    <col min="6" max="6" width="5" style="9" customWidth="1"/>
    <col min="7" max="7" width="8" style="9" customWidth="1"/>
    <col min="8" max="8" width="10" style="9" customWidth="1"/>
    <col min="9" max="9" width="7.5" style="9" customWidth="1"/>
    <col min="10" max="10" width="7.875" style="9" customWidth="1"/>
    <col min="11" max="11" width="7.5" style="9" customWidth="1"/>
    <col min="12" max="12" width="7.875" style="9" customWidth="1"/>
    <col min="13" max="14" width="8.625" style="10" customWidth="1"/>
    <col min="15" max="15" width="11.375" style="1" customWidth="1"/>
    <col min="16" max="16" width="12.125" style="1" customWidth="1"/>
    <col min="17" max="17" width="7.91666666666667" style="9" customWidth="1"/>
    <col min="18" max="16374" width="9" style="1"/>
  </cols>
  <sheetData>
    <row r="1" s="1" customFormat="1" ht="18" customHeight="1" spans="1:17">
      <c r="A1" s="11" t="s">
        <v>0</v>
      </c>
      <c r="B1" s="9"/>
      <c r="C1" s="9"/>
      <c r="D1" s="9"/>
      <c r="E1" s="9"/>
      <c r="F1" s="9"/>
      <c r="G1" s="9"/>
      <c r="H1" s="9"/>
      <c r="I1" s="9"/>
      <c r="J1" s="9"/>
      <c r="K1" s="9"/>
      <c r="L1" s="9"/>
      <c r="M1" s="10"/>
      <c r="N1" s="10"/>
      <c r="Q1" s="9"/>
    </row>
    <row r="2" s="1" customFormat="1" ht="24" spans="1:17">
      <c r="A2" s="12" t="s">
        <v>1</v>
      </c>
      <c r="B2" s="12"/>
      <c r="C2" s="12"/>
      <c r="D2" s="12"/>
      <c r="E2" s="12"/>
      <c r="F2" s="12"/>
      <c r="G2" s="12"/>
      <c r="H2" s="12"/>
      <c r="I2" s="12"/>
      <c r="J2" s="12"/>
      <c r="K2" s="12"/>
      <c r="L2" s="12"/>
      <c r="M2" s="12"/>
      <c r="N2" s="12"/>
      <c r="O2" s="12"/>
      <c r="P2" s="12"/>
      <c r="Q2" s="9"/>
    </row>
    <row r="3" s="1" customFormat="1" ht="18" customHeight="1" spans="1:17">
      <c r="A3" s="13"/>
      <c r="B3" s="14"/>
      <c r="C3" s="14"/>
      <c r="D3" s="14"/>
      <c r="E3" s="14"/>
      <c r="F3" s="14"/>
      <c r="G3" s="14"/>
      <c r="H3" s="14"/>
      <c r="I3" s="14"/>
      <c r="J3" s="14"/>
      <c r="K3" s="14"/>
      <c r="L3" s="14"/>
      <c r="M3" s="14"/>
      <c r="N3" s="14"/>
      <c r="O3" s="56" t="s">
        <v>2</v>
      </c>
      <c r="P3" s="56"/>
      <c r="Q3" s="9"/>
    </row>
    <row r="4" s="1" customFormat="1" ht="27" customHeight="1" spans="1:17">
      <c r="A4" s="15" t="s">
        <v>3</v>
      </c>
      <c r="B4" s="15" t="s">
        <v>4</v>
      </c>
      <c r="C4" s="15" t="s">
        <v>5</v>
      </c>
      <c r="D4" s="15" t="s">
        <v>6</v>
      </c>
      <c r="E4" s="15" t="s">
        <v>7</v>
      </c>
      <c r="F4" s="15" t="s">
        <v>8</v>
      </c>
      <c r="G4" s="16" t="s">
        <v>9</v>
      </c>
      <c r="H4" s="16"/>
      <c r="I4" s="57" t="s">
        <v>10</v>
      </c>
      <c r="J4" s="58"/>
      <c r="K4" s="59" t="s">
        <v>11</v>
      </c>
      <c r="L4" s="58"/>
      <c r="M4" s="16" t="s">
        <v>12</v>
      </c>
      <c r="N4" s="16"/>
      <c r="O4" s="60" t="s">
        <v>13</v>
      </c>
      <c r="P4" s="60" t="s">
        <v>14</v>
      </c>
      <c r="Q4" s="74" t="s">
        <v>15</v>
      </c>
    </row>
    <row r="5" s="1" customFormat="1" ht="27" customHeight="1" spans="1:17">
      <c r="A5" s="17"/>
      <c r="B5" s="17"/>
      <c r="C5" s="17"/>
      <c r="D5" s="17"/>
      <c r="E5" s="17"/>
      <c r="F5" s="17"/>
      <c r="G5" s="17" t="s">
        <v>16</v>
      </c>
      <c r="H5" s="17" t="s">
        <v>17</v>
      </c>
      <c r="I5" s="61" t="s">
        <v>18</v>
      </c>
      <c r="J5" s="16" t="s">
        <v>19</v>
      </c>
      <c r="K5" s="16" t="s">
        <v>18</v>
      </c>
      <c r="L5" s="16" t="s">
        <v>19</v>
      </c>
      <c r="M5" s="17" t="s">
        <v>20</v>
      </c>
      <c r="N5" s="62" t="s">
        <v>21</v>
      </c>
      <c r="O5" s="63"/>
      <c r="P5" s="63"/>
      <c r="Q5" s="74"/>
    </row>
    <row r="6" s="1" customFormat="1" ht="25" customHeight="1" spans="1:17">
      <c r="A6" s="18" t="s">
        <v>22</v>
      </c>
      <c r="B6" s="19"/>
      <c r="C6" s="19"/>
      <c r="D6" s="19"/>
      <c r="E6" s="19"/>
      <c r="F6" s="20">
        <f>F7+F21</f>
        <v>33</v>
      </c>
      <c r="G6" s="20"/>
      <c r="H6" s="20"/>
      <c r="I6" s="20">
        <f t="shared" ref="I6:N6" si="0">I7+I21+I53</f>
        <v>3019</v>
      </c>
      <c r="J6" s="20">
        <f>J7+J21+J53</f>
        <v>9399</v>
      </c>
      <c r="K6" s="20">
        <f>K7+K21+K53</f>
        <v>19543</v>
      </c>
      <c r="L6" s="20">
        <f>L7+L21+L53</f>
        <v>73960</v>
      </c>
      <c r="M6" s="20">
        <f>M7+M21+M53</f>
        <v>1731</v>
      </c>
      <c r="N6" s="20">
        <f>N7+N21+N53</f>
        <v>1731</v>
      </c>
      <c r="O6" s="64"/>
      <c r="P6" s="64"/>
      <c r="Q6" s="75"/>
    </row>
    <row r="7" s="2" customFormat="1" ht="25" customHeight="1" spans="1:17">
      <c r="A7" s="21" t="s">
        <v>23</v>
      </c>
      <c r="B7" s="19"/>
      <c r="C7" s="22"/>
      <c r="D7" s="23"/>
      <c r="E7" s="24"/>
      <c r="F7" s="20">
        <f>F8+F14+F18</f>
        <v>6</v>
      </c>
      <c r="G7" s="20"/>
      <c r="H7" s="20"/>
      <c r="I7" s="20">
        <f t="shared" ref="I7:N7" si="1">I8+I14+I18</f>
        <v>922</v>
      </c>
      <c r="J7" s="20">
        <f>J8+J14+J18</f>
        <v>3262</v>
      </c>
      <c r="K7" s="20">
        <f>K8+K14+K18</f>
        <v>4550</v>
      </c>
      <c r="L7" s="20">
        <f>L8+L14+L18</f>
        <v>17825</v>
      </c>
      <c r="M7" s="20">
        <f>M8+M14+M18</f>
        <v>919.76</v>
      </c>
      <c r="N7" s="20">
        <f>N8+N14+N18</f>
        <v>919.76</v>
      </c>
      <c r="O7" s="65"/>
      <c r="P7" s="65"/>
      <c r="Q7" s="76"/>
    </row>
    <row r="8" s="2" customFormat="1" ht="25" customHeight="1" spans="1:17">
      <c r="A8" s="25" t="s">
        <v>24</v>
      </c>
      <c r="B8" s="19"/>
      <c r="C8" s="22"/>
      <c r="D8" s="23"/>
      <c r="E8" s="19"/>
      <c r="F8" s="20">
        <f>F9</f>
        <v>3</v>
      </c>
      <c r="G8" s="20"/>
      <c r="H8" s="20"/>
      <c r="I8" s="20">
        <f t="shared" ref="I8:N8" si="2">I9</f>
        <v>444</v>
      </c>
      <c r="J8" s="20">
        <f>J9</f>
        <v>1593</v>
      </c>
      <c r="K8" s="20">
        <f>K9</f>
        <v>2379</v>
      </c>
      <c r="L8" s="20">
        <f>L9</f>
        <v>9448</v>
      </c>
      <c r="M8" s="20">
        <f>M9</f>
        <v>272.84</v>
      </c>
      <c r="N8" s="20">
        <f>N9</f>
        <v>272.84</v>
      </c>
      <c r="O8" s="65"/>
      <c r="P8" s="65"/>
      <c r="Q8" s="76"/>
    </row>
    <row r="9" s="1" customFormat="1" ht="30" customHeight="1" spans="1:17">
      <c r="A9" s="26" t="s">
        <v>25</v>
      </c>
      <c r="B9" s="27"/>
      <c r="C9" s="28"/>
      <c r="D9" s="29"/>
      <c r="E9" s="30"/>
      <c r="F9" s="31">
        <f>F10+F11+F12</f>
        <v>3</v>
      </c>
      <c r="G9" s="31"/>
      <c r="H9" s="31"/>
      <c r="I9" s="31">
        <f t="shared" ref="I9:N9" si="3">I10+I11+I12+I13</f>
        <v>444</v>
      </c>
      <c r="J9" s="31">
        <f>J10+J11+J12+J13</f>
        <v>1593</v>
      </c>
      <c r="K9" s="31">
        <f>K10+K11+K12+K13</f>
        <v>2379</v>
      </c>
      <c r="L9" s="31">
        <f>L10+L11+L12+L13</f>
        <v>9448</v>
      </c>
      <c r="M9" s="31">
        <f>M10+M11+M12+M13</f>
        <v>272.84</v>
      </c>
      <c r="N9" s="31">
        <f>N10+N11+N12+N13</f>
        <v>272.84</v>
      </c>
      <c r="O9" s="64"/>
      <c r="P9" s="64"/>
      <c r="Q9" s="75"/>
    </row>
    <row r="10" s="3" customFormat="1" ht="66" customHeight="1" spans="1:17">
      <c r="A10" s="32">
        <v>1</v>
      </c>
      <c r="B10" s="33" t="s">
        <v>26</v>
      </c>
      <c r="C10" s="33" t="s">
        <v>27</v>
      </c>
      <c r="D10" s="34">
        <v>2024</v>
      </c>
      <c r="E10" s="33" t="s">
        <v>28</v>
      </c>
      <c r="F10" s="35">
        <v>1</v>
      </c>
      <c r="G10" s="34" t="s">
        <v>29</v>
      </c>
      <c r="H10" s="34" t="s">
        <v>30</v>
      </c>
      <c r="I10" s="35">
        <v>103</v>
      </c>
      <c r="J10" s="35">
        <v>402</v>
      </c>
      <c r="K10" s="35">
        <v>496</v>
      </c>
      <c r="L10" s="35">
        <v>2230</v>
      </c>
      <c r="M10" s="35">
        <v>98.84</v>
      </c>
      <c r="N10" s="35">
        <v>98.84</v>
      </c>
      <c r="O10" s="66" t="s">
        <v>31</v>
      </c>
      <c r="P10" s="66" t="s">
        <v>32</v>
      </c>
      <c r="Q10" s="39"/>
    </row>
    <row r="11" s="4" customFormat="1" ht="66" customHeight="1" spans="1:17">
      <c r="A11" s="32">
        <v>2</v>
      </c>
      <c r="B11" s="33" t="s">
        <v>33</v>
      </c>
      <c r="C11" s="33" t="s">
        <v>34</v>
      </c>
      <c r="D11" s="34">
        <v>2024</v>
      </c>
      <c r="E11" s="33" t="s">
        <v>35</v>
      </c>
      <c r="F11" s="35">
        <v>1</v>
      </c>
      <c r="G11" s="34" t="s">
        <v>36</v>
      </c>
      <c r="H11" s="36" t="s">
        <v>37</v>
      </c>
      <c r="I11" s="35">
        <v>214</v>
      </c>
      <c r="J11" s="35">
        <v>798</v>
      </c>
      <c r="K11" s="35">
        <v>872</v>
      </c>
      <c r="L11" s="35">
        <v>3403</v>
      </c>
      <c r="M11" s="35">
        <v>52</v>
      </c>
      <c r="N11" s="35">
        <v>52</v>
      </c>
      <c r="O11" s="66" t="s">
        <v>38</v>
      </c>
      <c r="P11" s="66" t="s">
        <v>32</v>
      </c>
      <c r="Q11" s="77"/>
    </row>
    <row r="12" s="4" customFormat="1" ht="66" customHeight="1" spans="1:17">
      <c r="A12" s="32">
        <v>3</v>
      </c>
      <c r="B12" s="33" t="s">
        <v>39</v>
      </c>
      <c r="C12" s="33" t="s">
        <v>40</v>
      </c>
      <c r="D12" s="34">
        <v>2024</v>
      </c>
      <c r="E12" s="33" t="s">
        <v>41</v>
      </c>
      <c r="F12" s="35">
        <v>1</v>
      </c>
      <c r="G12" s="34" t="s">
        <v>42</v>
      </c>
      <c r="H12" s="36" t="s">
        <v>43</v>
      </c>
      <c r="I12" s="35">
        <v>114</v>
      </c>
      <c r="J12" s="35">
        <v>361</v>
      </c>
      <c r="K12" s="35">
        <v>961</v>
      </c>
      <c r="L12" s="35">
        <v>3605</v>
      </c>
      <c r="M12" s="35">
        <v>98</v>
      </c>
      <c r="N12" s="35">
        <v>98</v>
      </c>
      <c r="O12" s="66" t="s">
        <v>44</v>
      </c>
      <c r="P12" s="66" t="s">
        <v>32</v>
      </c>
      <c r="Q12" s="77"/>
    </row>
    <row r="13" s="4" customFormat="1" ht="80" customHeight="1" spans="1:17">
      <c r="A13" s="32">
        <v>4</v>
      </c>
      <c r="B13" s="33" t="s">
        <v>45</v>
      </c>
      <c r="C13" s="33" t="s">
        <v>46</v>
      </c>
      <c r="D13" s="37">
        <v>2024</v>
      </c>
      <c r="E13" s="38" t="s">
        <v>47</v>
      </c>
      <c r="F13" s="39">
        <v>1</v>
      </c>
      <c r="G13" s="39" t="s">
        <v>48</v>
      </c>
      <c r="H13" s="39" t="s">
        <v>49</v>
      </c>
      <c r="I13" s="39">
        <v>13</v>
      </c>
      <c r="J13" s="39">
        <v>32</v>
      </c>
      <c r="K13" s="39">
        <v>50</v>
      </c>
      <c r="L13" s="39">
        <v>210</v>
      </c>
      <c r="M13" s="39">
        <v>24</v>
      </c>
      <c r="N13" s="39">
        <v>24</v>
      </c>
      <c r="O13" s="39" t="s">
        <v>50</v>
      </c>
      <c r="P13" s="34" t="s">
        <v>51</v>
      </c>
      <c r="Q13" s="77"/>
    </row>
    <row r="14" s="1" customFormat="1" ht="25" customHeight="1" spans="1:17">
      <c r="A14" s="25" t="s">
        <v>52</v>
      </c>
      <c r="B14" s="40"/>
      <c r="C14" s="41"/>
      <c r="D14" s="27"/>
      <c r="E14" s="40"/>
      <c r="F14" s="31">
        <f>F15</f>
        <v>2</v>
      </c>
      <c r="G14" s="31"/>
      <c r="H14" s="31"/>
      <c r="I14" s="31">
        <f t="shared" ref="I14:L14" si="4">I15</f>
        <v>366</v>
      </c>
      <c r="J14" s="31">
        <f>J15</f>
        <v>1335</v>
      </c>
      <c r="K14" s="31">
        <f>K15</f>
        <v>1271</v>
      </c>
      <c r="L14" s="31">
        <f>L15</f>
        <v>5122</v>
      </c>
      <c r="M14" s="31">
        <f>N14</f>
        <v>437.92</v>
      </c>
      <c r="N14" s="31">
        <f>N15</f>
        <v>437.92</v>
      </c>
      <c r="O14" s="67"/>
      <c r="P14" s="67"/>
      <c r="Q14" s="27"/>
    </row>
    <row r="15" s="1" customFormat="1" ht="25" customHeight="1" spans="1:17">
      <c r="A15" s="26" t="s">
        <v>53</v>
      </c>
      <c r="B15" s="40"/>
      <c r="C15" s="41"/>
      <c r="D15" s="27"/>
      <c r="E15" s="40"/>
      <c r="F15" s="31">
        <f>F16+F17</f>
        <v>2</v>
      </c>
      <c r="G15" s="31"/>
      <c r="H15" s="31"/>
      <c r="I15" s="31">
        <f t="shared" ref="I15:L15" si="5">I16+I17</f>
        <v>366</v>
      </c>
      <c r="J15" s="31">
        <f>J16+J17</f>
        <v>1335</v>
      </c>
      <c r="K15" s="31">
        <f>K16+K17</f>
        <v>1271</v>
      </c>
      <c r="L15" s="31">
        <f>L16+L17</f>
        <v>5122</v>
      </c>
      <c r="M15" s="31">
        <f>N15</f>
        <v>437.92</v>
      </c>
      <c r="N15" s="31">
        <f>N16+N17</f>
        <v>437.92</v>
      </c>
      <c r="O15" s="67"/>
      <c r="P15" s="67"/>
      <c r="Q15" s="27"/>
    </row>
    <row r="16" s="4" customFormat="1" ht="105" customHeight="1" spans="1:17">
      <c r="A16" s="32">
        <v>5</v>
      </c>
      <c r="B16" s="33" t="s">
        <v>54</v>
      </c>
      <c r="C16" s="33" t="s">
        <v>55</v>
      </c>
      <c r="D16" s="34">
        <v>2024</v>
      </c>
      <c r="E16" s="33" t="s">
        <v>56</v>
      </c>
      <c r="F16" s="42">
        <v>1</v>
      </c>
      <c r="G16" s="42" t="s">
        <v>57</v>
      </c>
      <c r="H16" s="42" t="s">
        <v>58</v>
      </c>
      <c r="I16" s="68">
        <v>304</v>
      </c>
      <c r="J16" s="68">
        <v>1124</v>
      </c>
      <c r="K16" s="68">
        <v>785</v>
      </c>
      <c r="L16" s="68">
        <v>3204</v>
      </c>
      <c r="M16" s="34">
        <v>347.92</v>
      </c>
      <c r="N16" s="34">
        <v>347.92</v>
      </c>
      <c r="O16" s="66" t="s">
        <v>59</v>
      </c>
      <c r="P16" s="66" t="s">
        <v>32</v>
      </c>
      <c r="Q16" s="37"/>
    </row>
    <row r="17" s="4" customFormat="1" ht="65" customHeight="1" spans="1:17">
      <c r="A17" s="32">
        <v>6</v>
      </c>
      <c r="B17" s="33" t="s">
        <v>60</v>
      </c>
      <c r="C17" s="33" t="s">
        <v>61</v>
      </c>
      <c r="D17" s="34" t="s">
        <v>62</v>
      </c>
      <c r="E17" s="33" t="s">
        <v>63</v>
      </c>
      <c r="F17" s="42">
        <v>1</v>
      </c>
      <c r="G17" s="42" t="s">
        <v>42</v>
      </c>
      <c r="H17" s="42" t="s">
        <v>64</v>
      </c>
      <c r="I17" s="68">
        <v>62</v>
      </c>
      <c r="J17" s="68">
        <v>211</v>
      </c>
      <c r="K17" s="68">
        <v>486</v>
      </c>
      <c r="L17" s="68">
        <v>1918</v>
      </c>
      <c r="M17" s="34">
        <v>90</v>
      </c>
      <c r="N17" s="34">
        <v>90</v>
      </c>
      <c r="O17" s="66" t="s">
        <v>44</v>
      </c>
      <c r="P17" s="66" t="s">
        <v>32</v>
      </c>
      <c r="Q17" s="37"/>
    </row>
    <row r="18" s="4" customFormat="1" ht="25" customHeight="1" spans="1:17">
      <c r="A18" s="25" t="s">
        <v>65</v>
      </c>
      <c r="B18" s="33"/>
      <c r="C18" s="33"/>
      <c r="D18" s="34"/>
      <c r="E18" s="33"/>
      <c r="F18" s="20">
        <v>1</v>
      </c>
      <c r="G18" s="20"/>
      <c r="H18" s="20"/>
      <c r="I18" s="20">
        <v>112</v>
      </c>
      <c r="J18" s="20">
        <v>334</v>
      </c>
      <c r="K18" s="20">
        <v>900</v>
      </c>
      <c r="L18" s="20">
        <v>3255</v>
      </c>
      <c r="M18" s="20">
        <v>209</v>
      </c>
      <c r="N18" s="20">
        <v>209</v>
      </c>
      <c r="O18" s="20"/>
      <c r="P18" s="66"/>
      <c r="Q18" s="78"/>
    </row>
    <row r="19" s="4" customFormat="1" ht="25" customHeight="1" spans="1:17">
      <c r="A19" s="32" t="s">
        <v>66</v>
      </c>
      <c r="B19" s="33"/>
      <c r="C19" s="33"/>
      <c r="D19" s="34"/>
      <c r="E19" s="33"/>
      <c r="F19" s="20">
        <v>1</v>
      </c>
      <c r="G19" s="20"/>
      <c r="H19" s="20"/>
      <c r="I19" s="20">
        <v>112</v>
      </c>
      <c r="J19" s="20">
        <v>334</v>
      </c>
      <c r="K19" s="20">
        <v>900</v>
      </c>
      <c r="L19" s="20">
        <v>3255</v>
      </c>
      <c r="M19" s="20">
        <v>209</v>
      </c>
      <c r="N19" s="20">
        <v>209</v>
      </c>
      <c r="O19" s="20"/>
      <c r="P19" s="66"/>
      <c r="Q19" s="78"/>
    </row>
    <row r="20" s="4" customFormat="1" ht="99" customHeight="1" spans="1:17">
      <c r="A20" s="32">
        <v>7</v>
      </c>
      <c r="B20" s="33" t="s">
        <v>67</v>
      </c>
      <c r="C20" s="33" t="s">
        <v>68</v>
      </c>
      <c r="D20" s="34">
        <v>2024</v>
      </c>
      <c r="E20" s="33" t="s">
        <v>69</v>
      </c>
      <c r="F20" s="34">
        <v>1</v>
      </c>
      <c r="G20" s="34" t="s">
        <v>57</v>
      </c>
      <c r="H20" s="34" t="s">
        <v>70</v>
      </c>
      <c r="I20" s="34">
        <v>112</v>
      </c>
      <c r="J20" s="34">
        <v>334</v>
      </c>
      <c r="K20" s="34">
        <v>900</v>
      </c>
      <c r="L20" s="34">
        <v>3255</v>
      </c>
      <c r="M20" s="34">
        <v>209</v>
      </c>
      <c r="N20" s="34">
        <v>209</v>
      </c>
      <c r="O20" s="66" t="s">
        <v>71</v>
      </c>
      <c r="P20" s="66" t="s">
        <v>32</v>
      </c>
      <c r="Q20" s="39"/>
    </row>
    <row r="21" s="5" customFormat="1" ht="30" customHeight="1" spans="1:17">
      <c r="A21" s="21" t="s">
        <v>72</v>
      </c>
      <c r="B21" s="43"/>
      <c r="C21" s="44"/>
      <c r="D21" s="19"/>
      <c r="E21" s="43"/>
      <c r="F21" s="20">
        <f>F22</f>
        <v>27</v>
      </c>
      <c r="G21" s="20"/>
      <c r="H21" s="20"/>
      <c r="I21" s="20">
        <f t="shared" ref="I21:N21" si="6">I22</f>
        <v>2097</v>
      </c>
      <c r="J21" s="20">
        <f>J22</f>
        <v>6137</v>
      </c>
      <c r="K21" s="20">
        <f>K22</f>
        <v>14993</v>
      </c>
      <c r="L21" s="20">
        <f>L22</f>
        <v>56135</v>
      </c>
      <c r="M21" s="20">
        <f>M22</f>
        <v>790.24</v>
      </c>
      <c r="N21" s="20">
        <f>N22</f>
        <v>790.24</v>
      </c>
      <c r="O21" s="69"/>
      <c r="P21" s="69"/>
      <c r="Q21" s="19"/>
    </row>
    <row r="22" s="2" customFormat="1" ht="42" customHeight="1" spans="1:17">
      <c r="A22" s="25" t="s">
        <v>73</v>
      </c>
      <c r="B22" s="43"/>
      <c r="C22" s="45"/>
      <c r="D22" s="46"/>
      <c r="E22" s="47"/>
      <c r="F22" s="20">
        <f>F23+F41+F49</f>
        <v>27</v>
      </c>
      <c r="G22" s="20"/>
      <c r="H22" s="20"/>
      <c r="I22" s="20">
        <f t="shared" ref="I22:N22" si="7">I23+I41+I49</f>
        <v>2097</v>
      </c>
      <c r="J22" s="20">
        <f>J23+J41+J49</f>
        <v>6137</v>
      </c>
      <c r="K22" s="20">
        <f>K23+K41+K49</f>
        <v>14993</v>
      </c>
      <c r="L22" s="20">
        <f>L23+L41+L49</f>
        <v>56135</v>
      </c>
      <c r="M22" s="20">
        <f>M23+M41+M49</f>
        <v>790.24</v>
      </c>
      <c r="N22" s="20">
        <f>N23+N41+N49</f>
        <v>790.24</v>
      </c>
      <c r="O22" s="70"/>
      <c r="P22" s="70"/>
      <c r="Q22" s="46"/>
    </row>
    <row r="23" s="6" customFormat="1" ht="32" customHeight="1" spans="1:17">
      <c r="A23" s="26" t="s">
        <v>74</v>
      </c>
      <c r="B23" s="40"/>
      <c r="C23" s="44"/>
      <c r="D23" s="19"/>
      <c r="E23" s="43"/>
      <c r="F23" s="20">
        <f>F24+F25+F26+F27+F28+F29+F30+F31+F32+F33+F34+F35+F36+F37+F38+F39+F40</f>
        <v>17</v>
      </c>
      <c r="G23" s="20"/>
      <c r="H23" s="20"/>
      <c r="I23" s="20">
        <f t="shared" ref="I23:L23" si="8">I24+I25+I26+I27+I28+I29+I30+I31+I32+I33+I34+I35+I36+I37+I38+I39+I40</f>
        <v>762</v>
      </c>
      <c r="J23" s="20">
        <f>J24+J25+J26+J27+J28+J29+J30+J31+J32+J33+J34+J35+J36+J37+J38+J39+J40</f>
        <v>2493</v>
      </c>
      <c r="K23" s="20">
        <f>K24+K25+K26+K27+K28+K29+K30+K31+K32+K33+K34+K35+K36+K37+K38+K39+K40</f>
        <v>7181</v>
      </c>
      <c r="L23" s="20">
        <f>L24+L25+L26+L27+L28+L29+L30+L31+L32+L33+L34+L35+L36+L37+L38+L39+L40</f>
        <v>27610</v>
      </c>
      <c r="M23" s="20">
        <f>N23</f>
        <v>543</v>
      </c>
      <c r="N23" s="20">
        <f>N24+N25+N26+N27+N28+N29+N30+N31+N32+N33+N34+N35+N36+N37+N38+N39+N40</f>
        <v>543</v>
      </c>
      <c r="O23" s="19"/>
      <c r="P23" s="19"/>
      <c r="Q23" s="19"/>
    </row>
    <row r="24" s="6" customFormat="1" ht="42" customHeight="1" spans="1:17">
      <c r="A24" s="48" t="s">
        <v>75</v>
      </c>
      <c r="B24" s="33" t="s">
        <v>76</v>
      </c>
      <c r="C24" s="33" t="s">
        <v>77</v>
      </c>
      <c r="D24" s="34" t="s">
        <v>62</v>
      </c>
      <c r="E24" s="33" t="s">
        <v>78</v>
      </c>
      <c r="F24" s="34">
        <v>1</v>
      </c>
      <c r="G24" s="34" t="s">
        <v>36</v>
      </c>
      <c r="H24" s="34" t="s">
        <v>79</v>
      </c>
      <c r="I24" s="35">
        <v>21</v>
      </c>
      <c r="J24" s="35">
        <v>78</v>
      </c>
      <c r="K24" s="35">
        <v>163</v>
      </c>
      <c r="L24" s="35">
        <v>619</v>
      </c>
      <c r="M24" s="34">
        <f t="shared" ref="M21:M34" si="9">N24</f>
        <v>27</v>
      </c>
      <c r="N24" s="34">
        <v>27</v>
      </c>
      <c r="O24" s="34" t="s">
        <v>80</v>
      </c>
      <c r="P24" s="34" t="s">
        <v>80</v>
      </c>
      <c r="Q24" s="19"/>
    </row>
    <row r="25" s="6" customFormat="1" ht="42" customHeight="1" spans="1:17">
      <c r="A25" s="48" t="s">
        <v>81</v>
      </c>
      <c r="B25" s="33" t="s">
        <v>82</v>
      </c>
      <c r="C25" s="33" t="s">
        <v>83</v>
      </c>
      <c r="D25" s="34" t="s">
        <v>62</v>
      </c>
      <c r="E25" s="33" t="s">
        <v>84</v>
      </c>
      <c r="F25" s="34">
        <v>1</v>
      </c>
      <c r="G25" s="34" t="s">
        <v>36</v>
      </c>
      <c r="H25" s="34" t="s">
        <v>85</v>
      </c>
      <c r="I25" s="35">
        <v>4</v>
      </c>
      <c r="J25" s="35">
        <v>10</v>
      </c>
      <c r="K25" s="35">
        <v>63</v>
      </c>
      <c r="L25" s="35">
        <v>231</v>
      </c>
      <c r="M25" s="34">
        <f>N25</f>
        <v>15</v>
      </c>
      <c r="N25" s="34">
        <v>15</v>
      </c>
      <c r="O25" s="34" t="s">
        <v>80</v>
      </c>
      <c r="P25" s="34" t="s">
        <v>80</v>
      </c>
      <c r="Q25" s="19"/>
    </row>
    <row r="26" s="6" customFormat="1" ht="42" customHeight="1" spans="1:17">
      <c r="A26" s="48" t="s">
        <v>86</v>
      </c>
      <c r="B26" s="33" t="s">
        <v>87</v>
      </c>
      <c r="C26" s="33" t="s">
        <v>88</v>
      </c>
      <c r="D26" s="34" t="s">
        <v>62</v>
      </c>
      <c r="E26" s="33" t="s">
        <v>89</v>
      </c>
      <c r="F26" s="34">
        <v>1</v>
      </c>
      <c r="G26" s="34" t="s">
        <v>36</v>
      </c>
      <c r="H26" s="34" t="s">
        <v>90</v>
      </c>
      <c r="I26" s="35">
        <v>19</v>
      </c>
      <c r="J26" s="35">
        <v>64</v>
      </c>
      <c r="K26" s="35">
        <v>249</v>
      </c>
      <c r="L26" s="35">
        <v>928</v>
      </c>
      <c r="M26" s="34">
        <f>N26</f>
        <v>35</v>
      </c>
      <c r="N26" s="34">
        <v>35</v>
      </c>
      <c r="O26" s="34" t="s">
        <v>80</v>
      </c>
      <c r="P26" s="34" t="s">
        <v>80</v>
      </c>
      <c r="Q26" s="19"/>
    </row>
    <row r="27" s="6" customFormat="1" ht="42" customHeight="1" spans="1:17">
      <c r="A27" s="48" t="s">
        <v>91</v>
      </c>
      <c r="B27" s="33" t="s">
        <v>92</v>
      </c>
      <c r="C27" s="33" t="s">
        <v>93</v>
      </c>
      <c r="D27" s="34" t="s">
        <v>62</v>
      </c>
      <c r="E27" s="33" t="s">
        <v>94</v>
      </c>
      <c r="F27" s="34">
        <v>1</v>
      </c>
      <c r="G27" s="34" t="s">
        <v>36</v>
      </c>
      <c r="H27" s="34" t="s">
        <v>37</v>
      </c>
      <c r="I27" s="35">
        <v>19</v>
      </c>
      <c r="J27" s="35">
        <v>70</v>
      </c>
      <c r="K27" s="35">
        <v>72</v>
      </c>
      <c r="L27" s="35">
        <v>273</v>
      </c>
      <c r="M27" s="34">
        <f>N27</f>
        <v>18</v>
      </c>
      <c r="N27" s="34">
        <v>18</v>
      </c>
      <c r="O27" s="34" t="s">
        <v>80</v>
      </c>
      <c r="P27" s="34" t="s">
        <v>80</v>
      </c>
      <c r="Q27" s="19"/>
    </row>
    <row r="28" s="6" customFormat="1" ht="42" customHeight="1" spans="1:17">
      <c r="A28" s="48" t="s">
        <v>95</v>
      </c>
      <c r="B28" s="33" t="s">
        <v>96</v>
      </c>
      <c r="C28" s="33" t="s">
        <v>97</v>
      </c>
      <c r="D28" s="34" t="s">
        <v>62</v>
      </c>
      <c r="E28" s="33" t="s">
        <v>98</v>
      </c>
      <c r="F28" s="34">
        <v>1</v>
      </c>
      <c r="G28" s="34" t="s">
        <v>99</v>
      </c>
      <c r="H28" s="34" t="s">
        <v>100</v>
      </c>
      <c r="I28" s="35">
        <v>50</v>
      </c>
      <c r="J28" s="35">
        <v>165</v>
      </c>
      <c r="K28" s="35">
        <v>620</v>
      </c>
      <c r="L28" s="35">
        <v>2510</v>
      </c>
      <c r="M28" s="34">
        <f>N28</f>
        <v>86</v>
      </c>
      <c r="N28" s="34">
        <v>86</v>
      </c>
      <c r="O28" s="34" t="s">
        <v>80</v>
      </c>
      <c r="P28" s="34" t="s">
        <v>80</v>
      </c>
      <c r="Q28" s="19"/>
    </row>
    <row r="29" s="6" customFormat="1" ht="42" customHeight="1" spans="1:17">
      <c r="A29" s="48" t="s">
        <v>101</v>
      </c>
      <c r="B29" s="33" t="s">
        <v>102</v>
      </c>
      <c r="C29" s="33" t="s">
        <v>88</v>
      </c>
      <c r="D29" s="34" t="s">
        <v>62</v>
      </c>
      <c r="E29" s="33" t="s">
        <v>103</v>
      </c>
      <c r="F29" s="34">
        <v>1</v>
      </c>
      <c r="G29" s="34" t="s">
        <v>29</v>
      </c>
      <c r="H29" s="34" t="s">
        <v>104</v>
      </c>
      <c r="I29" s="35">
        <v>15</v>
      </c>
      <c r="J29" s="35">
        <v>52</v>
      </c>
      <c r="K29" s="35">
        <v>185</v>
      </c>
      <c r="L29" s="35">
        <v>702</v>
      </c>
      <c r="M29" s="34">
        <f>N29</f>
        <v>35</v>
      </c>
      <c r="N29" s="34">
        <v>35</v>
      </c>
      <c r="O29" s="34" t="s">
        <v>80</v>
      </c>
      <c r="P29" s="34" t="s">
        <v>80</v>
      </c>
      <c r="Q29" s="19"/>
    </row>
    <row r="30" s="6" customFormat="1" ht="42" customHeight="1" spans="1:17">
      <c r="A30" s="48" t="s">
        <v>105</v>
      </c>
      <c r="B30" s="33" t="s">
        <v>106</v>
      </c>
      <c r="C30" s="33" t="s">
        <v>107</v>
      </c>
      <c r="D30" s="34" t="s">
        <v>62</v>
      </c>
      <c r="E30" s="33" t="s">
        <v>108</v>
      </c>
      <c r="F30" s="34">
        <v>1</v>
      </c>
      <c r="G30" s="34" t="s">
        <v>29</v>
      </c>
      <c r="H30" s="34" t="s">
        <v>109</v>
      </c>
      <c r="I30" s="35">
        <v>73</v>
      </c>
      <c r="J30" s="35">
        <v>233</v>
      </c>
      <c r="K30" s="34">
        <v>544</v>
      </c>
      <c r="L30" s="34">
        <v>2112</v>
      </c>
      <c r="M30" s="34">
        <f>N30</f>
        <v>43</v>
      </c>
      <c r="N30" s="34">
        <v>43</v>
      </c>
      <c r="O30" s="34" t="s">
        <v>80</v>
      </c>
      <c r="P30" s="34" t="s">
        <v>80</v>
      </c>
      <c r="Q30" s="19"/>
    </row>
    <row r="31" s="6" customFormat="1" ht="42" customHeight="1" spans="1:17">
      <c r="A31" s="48" t="s">
        <v>110</v>
      </c>
      <c r="B31" s="33" t="s">
        <v>111</v>
      </c>
      <c r="C31" s="33" t="s">
        <v>112</v>
      </c>
      <c r="D31" s="34" t="s">
        <v>62</v>
      </c>
      <c r="E31" s="33" t="s">
        <v>113</v>
      </c>
      <c r="F31" s="34">
        <v>1</v>
      </c>
      <c r="G31" s="34" t="s">
        <v>57</v>
      </c>
      <c r="H31" s="34" t="s">
        <v>114</v>
      </c>
      <c r="I31" s="35">
        <v>14</v>
      </c>
      <c r="J31" s="35">
        <v>40</v>
      </c>
      <c r="K31" s="35">
        <v>110</v>
      </c>
      <c r="L31" s="35">
        <v>442</v>
      </c>
      <c r="M31" s="34">
        <f>N31</f>
        <v>28</v>
      </c>
      <c r="N31" s="34">
        <v>28</v>
      </c>
      <c r="O31" s="34" t="s">
        <v>80</v>
      </c>
      <c r="P31" s="34" t="s">
        <v>80</v>
      </c>
      <c r="Q31" s="19"/>
    </row>
    <row r="32" s="6" customFormat="1" ht="42" customHeight="1" spans="1:17">
      <c r="A32" s="48" t="s">
        <v>115</v>
      </c>
      <c r="B32" s="33" t="s">
        <v>116</v>
      </c>
      <c r="C32" s="33" t="s">
        <v>117</v>
      </c>
      <c r="D32" s="34" t="s">
        <v>62</v>
      </c>
      <c r="E32" s="33" t="s">
        <v>118</v>
      </c>
      <c r="F32" s="34">
        <v>1</v>
      </c>
      <c r="G32" s="34" t="s">
        <v>119</v>
      </c>
      <c r="H32" s="34" t="s">
        <v>120</v>
      </c>
      <c r="I32" s="35">
        <v>4</v>
      </c>
      <c r="J32" s="35">
        <v>12</v>
      </c>
      <c r="K32" s="35">
        <v>42</v>
      </c>
      <c r="L32" s="35">
        <v>155</v>
      </c>
      <c r="M32" s="34">
        <f>N32</f>
        <v>15</v>
      </c>
      <c r="N32" s="34">
        <v>15</v>
      </c>
      <c r="O32" s="34" t="s">
        <v>80</v>
      </c>
      <c r="P32" s="34" t="s">
        <v>80</v>
      </c>
      <c r="Q32" s="19"/>
    </row>
    <row r="33" s="6" customFormat="1" ht="42" customHeight="1" spans="1:17">
      <c r="A33" s="48" t="s">
        <v>121</v>
      </c>
      <c r="B33" s="33" t="s">
        <v>122</v>
      </c>
      <c r="C33" s="33" t="s">
        <v>123</v>
      </c>
      <c r="D33" s="34" t="s">
        <v>62</v>
      </c>
      <c r="E33" s="33" t="s">
        <v>124</v>
      </c>
      <c r="F33" s="34">
        <v>1</v>
      </c>
      <c r="G33" s="34" t="s">
        <v>125</v>
      </c>
      <c r="H33" s="34" t="s">
        <v>126</v>
      </c>
      <c r="I33" s="35">
        <v>60</v>
      </c>
      <c r="J33" s="35">
        <v>207</v>
      </c>
      <c r="K33" s="32">
        <v>964</v>
      </c>
      <c r="L33" s="32">
        <v>3969</v>
      </c>
      <c r="M33" s="34">
        <f>N33</f>
        <v>45</v>
      </c>
      <c r="N33" s="34">
        <v>45</v>
      </c>
      <c r="O33" s="34" t="s">
        <v>80</v>
      </c>
      <c r="P33" s="34" t="s">
        <v>80</v>
      </c>
      <c r="Q33" s="19"/>
    </row>
    <row r="34" s="6" customFormat="1" ht="42" customHeight="1" spans="1:17">
      <c r="A34" s="48" t="s">
        <v>127</v>
      </c>
      <c r="B34" s="33" t="s">
        <v>128</v>
      </c>
      <c r="C34" s="33" t="s">
        <v>129</v>
      </c>
      <c r="D34" s="34" t="s">
        <v>62</v>
      </c>
      <c r="E34" s="33" t="s">
        <v>130</v>
      </c>
      <c r="F34" s="34">
        <v>1</v>
      </c>
      <c r="G34" s="34" t="s">
        <v>131</v>
      </c>
      <c r="H34" s="34" t="s">
        <v>132</v>
      </c>
      <c r="I34" s="71">
        <v>73</v>
      </c>
      <c r="J34" s="71">
        <v>231</v>
      </c>
      <c r="K34" s="71">
        <v>878</v>
      </c>
      <c r="L34" s="71">
        <v>3355</v>
      </c>
      <c r="M34" s="34">
        <f>N34</f>
        <v>14</v>
      </c>
      <c r="N34" s="72">
        <v>14</v>
      </c>
      <c r="O34" s="34" t="s">
        <v>80</v>
      </c>
      <c r="P34" s="34" t="s">
        <v>80</v>
      </c>
      <c r="Q34" s="19"/>
    </row>
    <row r="35" s="7" customFormat="1" ht="50" customHeight="1" spans="1:17">
      <c r="A35" s="48" t="s">
        <v>133</v>
      </c>
      <c r="B35" s="33" t="s">
        <v>134</v>
      </c>
      <c r="C35" s="33" t="s">
        <v>135</v>
      </c>
      <c r="D35" s="34" t="s">
        <v>136</v>
      </c>
      <c r="E35" s="33" t="s">
        <v>137</v>
      </c>
      <c r="F35" s="49">
        <v>1</v>
      </c>
      <c r="G35" s="34" t="s">
        <v>29</v>
      </c>
      <c r="H35" s="34" t="s">
        <v>138</v>
      </c>
      <c r="I35" s="34">
        <v>92</v>
      </c>
      <c r="J35" s="34">
        <v>369</v>
      </c>
      <c r="K35" s="34">
        <v>440</v>
      </c>
      <c r="L35" s="34">
        <v>1718</v>
      </c>
      <c r="M35" s="32">
        <v>18</v>
      </c>
      <c r="N35" s="32">
        <v>18</v>
      </c>
      <c r="O35" s="34" t="s">
        <v>80</v>
      </c>
      <c r="P35" s="34" t="s">
        <v>80</v>
      </c>
      <c r="Q35" s="34"/>
    </row>
    <row r="36" s="7" customFormat="1" ht="50" customHeight="1" spans="1:17">
      <c r="A36" s="48" t="s">
        <v>139</v>
      </c>
      <c r="B36" s="33" t="s">
        <v>140</v>
      </c>
      <c r="C36" s="33" t="s">
        <v>141</v>
      </c>
      <c r="D36" s="34" t="s">
        <v>136</v>
      </c>
      <c r="E36" s="33" t="s">
        <v>142</v>
      </c>
      <c r="F36" s="49">
        <v>1</v>
      </c>
      <c r="G36" s="34" t="s">
        <v>29</v>
      </c>
      <c r="H36" s="34" t="s">
        <v>143</v>
      </c>
      <c r="I36" s="34">
        <v>22</v>
      </c>
      <c r="J36" s="34">
        <v>73</v>
      </c>
      <c r="K36" s="34">
        <v>252</v>
      </c>
      <c r="L36" s="34">
        <v>691</v>
      </c>
      <c r="M36" s="32">
        <v>52</v>
      </c>
      <c r="N36" s="49">
        <v>52</v>
      </c>
      <c r="O36" s="34" t="s">
        <v>80</v>
      </c>
      <c r="P36" s="34" t="s">
        <v>80</v>
      </c>
      <c r="Q36" s="34"/>
    </row>
    <row r="37" s="7" customFormat="1" ht="50" customHeight="1" spans="1:17">
      <c r="A37" s="48" t="s">
        <v>144</v>
      </c>
      <c r="B37" s="33" t="s">
        <v>145</v>
      </c>
      <c r="C37" s="33" t="s">
        <v>146</v>
      </c>
      <c r="D37" s="34" t="s">
        <v>136</v>
      </c>
      <c r="E37" s="33" t="s">
        <v>147</v>
      </c>
      <c r="F37" s="49">
        <v>1</v>
      </c>
      <c r="G37" s="34" t="s">
        <v>57</v>
      </c>
      <c r="H37" s="34" t="s">
        <v>148</v>
      </c>
      <c r="I37" s="34">
        <v>69</v>
      </c>
      <c r="J37" s="34">
        <v>202</v>
      </c>
      <c r="K37" s="32">
        <v>1103</v>
      </c>
      <c r="L37" s="32">
        <v>4433</v>
      </c>
      <c r="M37" s="32">
        <v>20</v>
      </c>
      <c r="N37" s="49">
        <v>20</v>
      </c>
      <c r="O37" s="34" t="s">
        <v>80</v>
      </c>
      <c r="P37" s="34" t="s">
        <v>80</v>
      </c>
      <c r="Q37" s="34"/>
    </row>
    <row r="38" s="7" customFormat="1" ht="50" customHeight="1" spans="1:17">
      <c r="A38" s="48" t="s">
        <v>149</v>
      </c>
      <c r="B38" s="33" t="s">
        <v>150</v>
      </c>
      <c r="C38" s="33" t="s">
        <v>151</v>
      </c>
      <c r="D38" s="34" t="s">
        <v>136</v>
      </c>
      <c r="E38" s="33" t="s">
        <v>152</v>
      </c>
      <c r="F38" s="49">
        <v>1</v>
      </c>
      <c r="G38" s="34" t="s">
        <v>99</v>
      </c>
      <c r="H38" s="34" t="s">
        <v>153</v>
      </c>
      <c r="I38" s="34">
        <v>51</v>
      </c>
      <c r="J38" s="34">
        <v>158</v>
      </c>
      <c r="K38" s="34">
        <v>545</v>
      </c>
      <c r="L38" s="34">
        <v>2142</v>
      </c>
      <c r="M38" s="32">
        <v>16</v>
      </c>
      <c r="N38" s="49">
        <v>16</v>
      </c>
      <c r="O38" s="34" t="s">
        <v>80</v>
      </c>
      <c r="P38" s="34" t="s">
        <v>80</v>
      </c>
      <c r="Q38" s="34"/>
    </row>
    <row r="39" s="7" customFormat="1" ht="50" customHeight="1" spans="1:17">
      <c r="A39" s="48" t="s">
        <v>154</v>
      </c>
      <c r="B39" s="33" t="s">
        <v>155</v>
      </c>
      <c r="C39" s="33" t="s">
        <v>156</v>
      </c>
      <c r="D39" s="34" t="s">
        <v>136</v>
      </c>
      <c r="E39" s="33" t="s">
        <v>157</v>
      </c>
      <c r="F39" s="49">
        <v>1</v>
      </c>
      <c r="G39" s="34" t="s">
        <v>42</v>
      </c>
      <c r="H39" s="34" t="s">
        <v>158</v>
      </c>
      <c r="I39" s="34">
        <v>18</v>
      </c>
      <c r="J39" s="34">
        <v>64</v>
      </c>
      <c r="K39" s="34">
        <v>529</v>
      </c>
      <c r="L39" s="34">
        <v>2056</v>
      </c>
      <c r="M39" s="32">
        <v>56</v>
      </c>
      <c r="N39" s="49">
        <v>56</v>
      </c>
      <c r="O39" s="34" t="s">
        <v>80</v>
      </c>
      <c r="P39" s="34" t="s">
        <v>80</v>
      </c>
      <c r="Q39" s="34"/>
    </row>
    <row r="40" s="7" customFormat="1" ht="50" customHeight="1" spans="1:17">
      <c r="A40" s="48" t="s">
        <v>159</v>
      </c>
      <c r="B40" s="33" t="s">
        <v>160</v>
      </c>
      <c r="C40" s="33" t="s">
        <v>161</v>
      </c>
      <c r="D40" s="34" t="s">
        <v>136</v>
      </c>
      <c r="E40" s="33" t="s">
        <v>162</v>
      </c>
      <c r="F40" s="49">
        <v>1</v>
      </c>
      <c r="G40" s="34" t="s">
        <v>48</v>
      </c>
      <c r="H40" s="34" t="s">
        <v>163</v>
      </c>
      <c r="I40" s="34">
        <v>158</v>
      </c>
      <c r="J40" s="34">
        <v>465</v>
      </c>
      <c r="K40" s="34">
        <v>422</v>
      </c>
      <c r="L40" s="34">
        <v>1274</v>
      </c>
      <c r="M40" s="32">
        <v>20</v>
      </c>
      <c r="N40" s="49">
        <v>20</v>
      </c>
      <c r="O40" s="34" t="s">
        <v>80</v>
      </c>
      <c r="P40" s="34" t="s">
        <v>80</v>
      </c>
      <c r="Q40" s="34"/>
    </row>
    <row r="41" s="6" customFormat="1" ht="51" customHeight="1" spans="1:17">
      <c r="A41" s="26" t="s">
        <v>164</v>
      </c>
      <c r="B41" s="43"/>
      <c r="C41" s="45"/>
      <c r="D41" s="46"/>
      <c r="E41" s="47"/>
      <c r="F41" s="20">
        <f>F42+F43+F44+F45+F46+F47+F48</f>
        <v>7</v>
      </c>
      <c r="G41" s="20"/>
      <c r="H41" s="20"/>
      <c r="I41" s="20">
        <f t="shared" ref="I41:N41" si="10">I42+I43+I44+I45+I46+I47+I48</f>
        <v>896</v>
      </c>
      <c r="J41" s="20">
        <f>J42+J43+J44+J45+J46+J47+J48</f>
        <v>2832</v>
      </c>
      <c r="K41" s="20">
        <f>K42+K43+K44+K45+K46+K47+K48</f>
        <v>4869</v>
      </c>
      <c r="L41" s="20">
        <f>L42+L43+L44+L45+L46+L47+L48</f>
        <v>18140</v>
      </c>
      <c r="M41" s="20">
        <f>M42+M43+M44+M45+M46+M47+M48</f>
        <v>133.97</v>
      </c>
      <c r="N41" s="20">
        <f>N42+N43+N44+N45+N46+N47+N48</f>
        <v>133.97</v>
      </c>
      <c r="O41" s="70"/>
      <c r="P41" s="70"/>
      <c r="Q41" s="46"/>
    </row>
    <row r="42" s="8" customFormat="1" ht="48" customHeight="1" spans="1:17">
      <c r="A42" s="48" t="s">
        <v>165</v>
      </c>
      <c r="B42" s="33" t="s">
        <v>166</v>
      </c>
      <c r="C42" s="33" t="s">
        <v>167</v>
      </c>
      <c r="D42" s="34" t="s">
        <v>136</v>
      </c>
      <c r="E42" s="33" t="s">
        <v>168</v>
      </c>
      <c r="F42" s="34">
        <v>1</v>
      </c>
      <c r="G42" s="34" t="s">
        <v>169</v>
      </c>
      <c r="H42" s="34" t="s">
        <v>170</v>
      </c>
      <c r="I42" s="34">
        <v>92</v>
      </c>
      <c r="J42" s="34">
        <v>274</v>
      </c>
      <c r="K42" s="34">
        <v>730</v>
      </c>
      <c r="L42" s="34">
        <v>2585</v>
      </c>
      <c r="M42" s="32">
        <v>20.88</v>
      </c>
      <c r="N42" s="34">
        <v>20.88</v>
      </c>
      <c r="O42" s="34" t="s">
        <v>171</v>
      </c>
      <c r="P42" s="34" t="s">
        <v>172</v>
      </c>
      <c r="Q42" s="79"/>
    </row>
    <row r="43" s="8" customFormat="1" ht="48" customHeight="1" spans="1:17">
      <c r="A43" s="48" t="s">
        <v>173</v>
      </c>
      <c r="B43" s="33" t="s">
        <v>174</v>
      </c>
      <c r="C43" s="33" t="s">
        <v>175</v>
      </c>
      <c r="D43" s="34" t="s">
        <v>136</v>
      </c>
      <c r="E43" s="33" t="s">
        <v>176</v>
      </c>
      <c r="F43" s="34">
        <v>1</v>
      </c>
      <c r="G43" s="34" t="s">
        <v>48</v>
      </c>
      <c r="H43" s="34" t="s">
        <v>163</v>
      </c>
      <c r="I43" s="34">
        <v>158</v>
      </c>
      <c r="J43" s="34">
        <v>465</v>
      </c>
      <c r="K43" s="34">
        <v>438</v>
      </c>
      <c r="L43" s="34">
        <v>1276</v>
      </c>
      <c r="M43" s="34">
        <v>26.09</v>
      </c>
      <c r="N43" s="34">
        <v>26.09</v>
      </c>
      <c r="O43" s="34" t="s">
        <v>177</v>
      </c>
      <c r="P43" s="34" t="s">
        <v>172</v>
      </c>
      <c r="Q43" s="79"/>
    </row>
    <row r="44" s="8" customFormat="1" ht="48" customHeight="1" spans="1:17">
      <c r="A44" s="48" t="s">
        <v>178</v>
      </c>
      <c r="B44" s="33" t="s">
        <v>179</v>
      </c>
      <c r="C44" s="33" t="s">
        <v>180</v>
      </c>
      <c r="D44" s="34" t="s">
        <v>136</v>
      </c>
      <c r="E44" s="33" t="s">
        <v>181</v>
      </c>
      <c r="F44" s="34">
        <v>1</v>
      </c>
      <c r="G44" s="34" t="s">
        <v>36</v>
      </c>
      <c r="H44" s="34" t="s">
        <v>182</v>
      </c>
      <c r="I44" s="34">
        <v>59</v>
      </c>
      <c r="J44" s="34">
        <v>203</v>
      </c>
      <c r="K44" s="34">
        <v>156</v>
      </c>
      <c r="L44" s="34">
        <v>510</v>
      </c>
      <c r="M44" s="34">
        <v>17</v>
      </c>
      <c r="N44" s="34">
        <v>17</v>
      </c>
      <c r="O44" s="73" t="s">
        <v>183</v>
      </c>
      <c r="P44" s="73" t="s">
        <v>172</v>
      </c>
      <c r="Q44" s="79"/>
    </row>
    <row r="45" s="8" customFormat="1" ht="48" customHeight="1" spans="1:17">
      <c r="A45" s="48" t="s">
        <v>184</v>
      </c>
      <c r="B45" s="33" t="s">
        <v>185</v>
      </c>
      <c r="C45" s="33" t="s">
        <v>186</v>
      </c>
      <c r="D45" s="34" t="s">
        <v>136</v>
      </c>
      <c r="E45" s="33" t="s">
        <v>187</v>
      </c>
      <c r="F45" s="34">
        <v>1</v>
      </c>
      <c r="G45" s="34" t="s">
        <v>169</v>
      </c>
      <c r="H45" s="34" t="s">
        <v>188</v>
      </c>
      <c r="I45" s="34">
        <v>67</v>
      </c>
      <c r="J45" s="34">
        <v>216</v>
      </c>
      <c r="K45" s="34">
        <v>500</v>
      </c>
      <c r="L45" s="34">
        <v>1500</v>
      </c>
      <c r="M45" s="34">
        <v>7</v>
      </c>
      <c r="N45" s="34">
        <v>7</v>
      </c>
      <c r="O45" s="73" t="s">
        <v>171</v>
      </c>
      <c r="P45" s="73" t="s">
        <v>172</v>
      </c>
      <c r="Q45" s="79"/>
    </row>
    <row r="46" s="8" customFormat="1" ht="48" customHeight="1" spans="1:17">
      <c r="A46" s="48" t="s">
        <v>189</v>
      </c>
      <c r="B46" s="33" t="s">
        <v>190</v>
      </c>
      <c r="C46" s="33" t="s">
        <v>191</v>
      </c>
      <c r="D46" s="34" t="s">
        <v>136</v>
      </c>
      <c r="E46" s="33" t="s">
        <v>192</v>
      </c>
      <c r="F46" s="34">
        <v>1</v>
      </c>
      <c r="G46" s="34" t="s">
        <v>57</v>
      </c>
      <c r="H46" s="34" t="s">
        <v>70</v>
      </c>
      <c r="I46" s="34">
        <v>112</v>
      </c>
      <c r="J46" s="34">
        <v>334</v>
      </c>
      <c r="K46" s="34">
        <v>900</v>
      </c>
      <c r="L46" s="34">
        <v>3255</v>
      </c>
      <c r="M46" s="34">
        <v>7.1</v>
      </c>
      <c r="N46" s="34">
        <v>7.1</v>
      </c>
      <c r="O46" s="73" t="s">
        <v>71</v>
      </c>
      <c r="P46" s="73" t="s">
        <v>172</v>
      </c>
      <c r="Q46" s="79"/>
    </row>
    <row r="47" s="8" customFormat="1" ht="62" customHeight="1" spans="1:17">
      <c r="A47" s="48" t="s">
        <v>193</v>
      </c>
      <c r="B47" s="33" t="s">
        <v>194</v>
      </c>
      <c r="C47" s="33" t="s">
        <v>195</v>
      </c>
      <c r="D47" s="34" t="s">
        <v>136</v>
      </c>
      <c r="E47" s="33" t="s">
        <v>196</v>
      </c>
      <c r="F47" s="34">
        <v>1</v>
      </c>
      <c r="G47" s="34" t="s">
        <v>29</v>
      </c>
      <c r="H47" s="34" t="s">
        <v>104</v>
      </c>
      <c r="I47" s="34">
        <v>61</v>
      </c>
      <c r="J47" s="34">
        <v>237</v>
      </c>
      <c r="K47" s="34">
        <v>645</v>
      </c>
      <c r="L47" s="34">
        <v>2514</v>
      </c>
      <c r="M47" s="34">
        <v>24.9</v>
      </c>
      <c r="N47" s="34">
        <v>24.9</v>
      </c>
      <c r="O47" s="73" t="s">
        <v>197</v>
      </c>
      <c r="P47" s="73" t="s">
        <v>172</v>
      </c>
      <c r="Q47" s="79"/>
    </row>
    <row r="48" s="8" customFormat="1" ht="48" customHeight="1" spans="1:17">
      <c r="A48" s="48" t="s">
        <v>198</v>
      </c>
      <c r="B48" s="33" t="s">
        <v>199</v>
      </c>
      <c r="C48" s="33" t="s">
        <v>200</v>
      </c>
      <c r="D48" s="34" t="s">
        <v>136</v>
      </c>
      <c r="E48" s="33" t="s">
        <v>201</v>
      </c>
      <c r="F48" s="34">
        <v>1</v>
      </c>
      <c r="G48" s="34" t="s">
        <v>202</v>
      </c>
      <c r="H48" s="34" t="s">
        <v>203</v>
      </c>
      <c r="I48" s="34">
        <v>347</v>
      </c>
      <c r="J48" s="34">
        <v>1103</v>
      </c>
      <c r="K48" s="34">
        <v>1500</v>
      </c>
      <c r="L48" s="34">
        <v>6500</v>
      </c>
      <c r="M48" s="34">
        <v>31</v>
      </c>
      <c r="N48" s="34">
        <v>31</v>
      </c>
      <c r="O48" s="73" t="s">
        <v>204</v>
      </c>
      <c r="P48" s="73" t="s">
        <v>172</v>
      </c>
      <c r="Q48" s="79"/>
    </row>
    <row r="49" s="6" customFormat="1" ht="91" customHeight="1" spans="1:17">
      <c r="A49" s="26" t="s">
        <v>205</v>
      </c>
      <c r="B49" s="43"/>
      <c r="C49" s="45"/>
      <c r="D49" s="50"/>
      <c r="E49" s="47"/>
      <c r="F49" s="20">
        <f>F50+F51+F52</f>
        <v>3</v>
      </c>
      <c r="G49" s="20"/>
      <c r="H49" s="20"/>
      <c r="I49" s="20">
        <f t="shared" ref="I49:N49" si="11">I50+I51+I52</f>
        <v>439</v>
      </c>
      <c r="J49" s="20">
        <f>J50+J51+J52</f>
        <v>812</v>
      </c>
      <c r="K49" s="20">
        <f>K50+K51+K52</f>
        <v>2943</v>
      </c>
      <c r="L49" s="20">
        <f>L50+L51+L52</f>
        <v>10385</v>
      </c>
      <c r="M49" s="20">
        <f>M50+M51+M52</f>
        <v>113.27</v>
      </c>
      <c r="N49" s="20">
        <f>N50+N51+N52</f>
        <v>113.27</v>
      </c>
      <c r="O49" s="70"/>
      <c r="P49" s="70"/>
      <c r="Q49" s="46"/>
    </row>
    <row r="50" s="8" customFormat="1" ht="45" customHeight="1" spans="1:17">
      <c r="A50" s="48" t="s">
        <v>206</v>
      </c>
      <c r="B50" s="33" t="s">
        <v>207</v>
      </c>
      <c r="C50" s="33" t="s">
        <v>208</v>
      </c>
      <c r="D50" s="34" t="s">
        <v>136</v>
      </c>
      <c r="E50" s="33" t="s">
        <v>209</v>
      </c>
      <c r="F50" s="34">
        <v>1</v>
      </c>
      <c r="G50" s="34" t="s">
        <v>42</v>
      </c>
      <c r="H50" s="34" t="s">
        <v>210</v>
      </c>
      <c r="I50" s="34">
        <v>117</v>
      </c>
      <c r="J50" s="34">
        <v>322</v>
      </c>
      <c r="K50" s="34">
        <v>1508</v>
      </c>
      <c r="L50" s="34">
        <v>5000</v>
      </c>
      <c r="M50" s="34">
        <v>54.46</v>
      </c>
      <c r="N50" s="34">
        <v>54.46</v>
      </c>
      <c r="O50" s="73" t="s">
        <v>211</v>
      </c>
      <c r="P50" s="73" t="s">
        <v>211</v>
      </c>
      <c r="Q50" s="79"/>
    </row>
    <row r="51" s="8" customFormat="1" ht="45" customHeight="1" spans="1:17">
      <c r="A51" s="48" t="s">
        <v>212</v>
      </c>
      <c r="B51" s="33" t="s">
        <v>213</v>
      </c>
      <c r="C51" s="33" t="s">
        <v>214</v>
      </c>
      <c r="D51" s="34" t="s">
        <v>136</v>
      </c>
      <c r="E51" s="33" t="s">
        <v>215</v>
      </c>
      <c r="F51" s="34">
        <v>1</v>
      </c>
      <c r="G51" s="34" t="s">
        <v>202</v>
      </c>
      <c r="H51" s="34" t="s">
        <v>216</v>
      </c>
      <c r="I51" s="34">
        <v>142</v>
      </c>
      <c r="J51" s="34">
        <v>435</v>
      </c>
      <c r="K51" s="34">
        <v>1000</v>
      </c>
      <c r="L51" s="34">
        <v>3750</v>
      </c>
      <c r="M51" s="34">
        <v>42.46</v>
      </c>
      <c r="N51" s="34">
        <v>42.46</v>
      </c>
      <c r="O51" s="73" t="s">
        <v>211</v>
      </c>
      <c r="P51" s="73" t="s">
        <v>211</v>
      </c>
      <c r="Q51" s="79"/>
    </row>
    <row r="52" s="8" customFormat="1" ht="45" customHeight="1" spans="1:17">
      <c r="A52" s="48" t="s">
        <v>217</v>
      </c>
      <c r="B52" s="33" t="s">
        <v>218</v>
      </c>
      <c r="C52" s="33" t="s">
        <v>219</v>
      </c>
      <c r="D52" s="34" t="s">
        <v>136</v>
      </c>
      <c r="E52" s="33" t="s">
        <v>220</v>
      </c>
      <c r="F52" s="34">
        <v>1</v>
      </c>
      <c r="G52" s="34" t="s">
        <v>131</v>
      </c>
      <c r="H52" s="34" t="s">
        <v>221</v>
      </c>
      <c r="I52" s="34">
        <v>180</v>
      </c>
      <c r="J52" s="34">
        <v>55</v>
      </c>
      <c r="K52" s="34">
        <v>435</v>
      </c>
      <c r="L52" s="34">
        <v>1635</v>
      </c>
      <c r="M52" s="34">
        <v>16.35</v>
      </c>
      <c r="N52" s="34">
        <v>16.35</v>
      </c>
      <c r="O52" s="73" t="s">
        <v>211</v>
      </c>
      <c r="P52" s="73" t="s">
        <v>211</v>
      </c>
      <c r="Q52" s="79"/>
    </row>
    <row r="53" s="1" customFormat="1" ht="31" customHeight="1" spans="1:17">
      <c r="A53" s="21" t="s">
        <v>222</v>
      </c>
      <c r="B53" s="51"/>
      <c r="C53" s="51"/>
      <c r="D53" s="29"/>
      <c r="E53" s="51"/>
      <c r="F53" s="29">
        <f>F54</f>
        <v>1</v>
      </c>
      <c r="G53" s="29"/>
      <c r="H53" s="29"/>
      <c r="I53" s="20">
        <f t="shared" ref="I53:N53" si="12">I54</f>
        <v>0</v>
      </c>
      <c r="J53" s="20">
        <f>J54</f>
        <v>0</v>
      </c>
      <c r="K53" s="20">
        <f>K54</f>
        <v>0</v>
      </c>
      <c r="L53" s="20">
        <f>L54</f>
        <v>0</v>
      </c>
      <c r="M53" s="20">
        <f>M54</f>
        <v>21</v>
      </c>
      <c r="N53" s="20">
        <f>N54</f>
        <v>21</v>
      </c>
      <c r="O53" s="30"/>
      <c r="P53" s="30"/>
      <c r="Q53" s="29"/>
    </row>
    <row r="54" s="1" customFormat="1" ht="31" customHeight="1" spans="1:17">
      <c r="A54" s="52" t="s">
        <v>223</v>
      </c>
      <c r="B54" s="51"/>
      <c r="C54" s="51"/>
      <c r="D54" s="29"/>
      <c r="E54" s="51"/>
      <c r="F54" s="29">
        <f>F55</f>
        <v>1</v>
      </c>
      <c r="G54" s="29"/>
      <c r="H54" s="29"/>
      <c r="I54" s="20">
        <f t="shared" ref="I54:N54" si="13">I55</f>
        <v>0</v>
      </c>
      <c r="J54" s="20">
        <f>J55</f>
        <v>0</v>
      </c>
      <c r="K54" s="20">
        <f>K55</f>
        <v>0</v>
      </c>
      <c r="L54" s="20">
        <f>L55</f>
        <v>0</v>
      </c>
      <c r="M54" s="20">
        <f>M55</f>
        <v>21</v>
      </c>
      <c r="N54" s="20">
        <f>N55</f>
        <v>21</v>
      </c>
      <c r="O54" s="30"/>
      <c r="P54" s="30"/>
      <c r="Q54" s="29"/>
    </row>
    <row r="55" s="3" customFormat="1" ht="54" customHeight="1" spans="1:17">
      <c r="A55" s="53" t="s">
        <v>224</v>
      </c>
      <c r="B55" s="33" t="s">
        <v>225</v>
      </c>
      <c r="C55" s="33" t="s">
        <v>226</v>
      </c>
      <c r="D55" s="34">
        <v>2024</v>
      </c>
      <c r="E55" s="54" t="s">
        <v>227</v>
      </c>
      <c r="F55" s="35">
        <v>1</v>
      </c>
      <c r="G55" s="55" t="s">
        <v>228</v>
      </c>
      <c r="H55" s="55" t="s">
        <v>229</v>
      </c>
      <c r="I55" s="35">
        <v>0</v>
      </c>
      <c r="J55" s="35">
        <v>0</v>
      </c>
      <c r="K55" s="35">
        <v>0</v>
      </c>
      <c r="L55" s="35">
        <v>0</v>
      </c>
      <c r="M55" s="35">
        <v>21</v>
      </c>
      <c r="N55" s="35">
        <v>21</v>
      </c>
      <c r="O55" s="35" t="s">
        <v>32</v>
      </c>
      <c r="P55" s="35" t="s">
        <v>32</v>
      </c>
      <c r="Q55" s="35"/>
    </row>
  </sheetData>
  <autoFilter ref="A5:Q55"/>
  <mergeCells count="15">
    <mergeCell ref="A2:P2"/>
    <mergeCell ref="O3:P3"/>
    <mergeCell ref="G4:H4"/>
    <mergeCell ref="I4:J4"/>
    <mergeCell ref="K4:L4"/>
    <mergeCell ref="M4:N4"/>
    <mergeCell ref="A4:A5"/>
    <mergeCell ref="B4:B5"/>
    <mergeCell ref="C4:C5"/>
    <mergeCell ref="D4:D5"/>
    <mergeCell ref="E4:E5"/>
    <mergeCell ref="F4:F5"/>
    <mergeCell ref="O4:O5"/>
    <mergeCell ref="P4:P5"/>
    <mergeCell ref="Q4:Q5"/>
  </mergeCells>
  <dataValidations count="1">
    <dataValidation allowBlank="1" showInputMessage="1" showErrorMessage="1" sqref="I40:J40 L40"/>
  </dataValidations>
  <pageMargins left="0.751388888888889" right="0.751388888888889" top="0.590277777777778" bottom="0.511805555555556" header="0.5" footer="0.5"/>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1</vt:i4>
      </vt:variant>
    </vt:vector>
  </HeadingPairs>
  <TitlesOfParts>
    <vt:vector size="1" baseType="lpstr">
      <vt:lpstr>最终版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海豚</cp:lastModifiedBy>
  <dcterms:created xsi:type="dcterms:W3CDTF">2016-03-02T09:17:00Z</dcterms:created>
  <cp:lastPrinted>2021-06-24T18:10:00Z</cp:lastPrinted>
  <dcterms:modified xsi:type="dcterms:W3CDTF">2024-10-31T03:17:30Z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y fmtid="{D5CDD505-2E9C-101B-9397-08002B2CF9AE}" pid="3" name="ICV">
    <vt:lpwstr>9B08C2A911EF4F918488BB79BFFCCEAC_13</vt:lpwstr>
  </property>
  <property fmtid="{D5CDD505-2E9C-101B-9397-08002B2CF9AE}" pid="4" name="KSOReadingLayout">
    <vt:bool>true</vt:bool>
  </property>
</Properties>
</file>